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1_1_1" sheetId="2" r:id="rId2"/>
    <sheet name="Z1_1" sheetId="3" state="hidden" r:id="rId3"/>
  </sheets>
  <externalReferences>
    <externalReference r:id="rId6"/>
  </externalReferences>
  <definedNames>
    <definedName name="Z1_1">'Z1_1'!$A$1:$Q$14</definedName>
    <definedName name="_xlnm.Print_Titles" localSheetId="0">'1_1'!$6:$9</definedName>
    <definedName name="_xlnm.Print_Area" localSheetId="0">'1_1'!$A$1:$AA$23</definedName>
  </definedNames>
  <calcPr fullCalcOnLoad="1"/>
</workbook>
</file>

<file path=xl/sharedStrings.xml><?xml version="1.0" encoding="utf-8"?>
<sst xmlns="http://schemas.openxmlformats.org/spreadsheetml/2006/main" count="148" uniqueCount="72">
  <si>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</si>
  <si>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</si>
  <si>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</si>
  <si>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</si>
  <si>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</si>
  <si>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</si>
  <si>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</si>
  <si>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</si>
  <si>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</si>
  <si>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</si>
  <si>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</si>
  <si>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</si>
  <si>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</si>
  <si>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</si>
  <si>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</si>
  <si>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</si>
  <si>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</si>
  <si>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</si>
  <si>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</si>
  <si>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</si>
  <si>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</si>
  <si>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</si>
  <si>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</si>
  <si>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</si>
  <si>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</si>
  <si>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</si>
  <si>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</si>
  <si>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</si>
  <si>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</si>
  <si>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</si>
  <si>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</si>
  <si>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</si>
  <si>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</si>
  <si>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</si>
  <si>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</si>
  <si>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</si>
  <si>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</si>
  <si>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</si>
  <si>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Берегівський районний суд Закарпатської області</t>
  </si>
  <si>
    <t>02</t>
  </si>
  <si>
    <t>Великоберезнянський районний суд Закарпатської області</t>
  </si>
  <si>
    <t>03</t>
  </si>
  <si>
    <t>Виноградівський районний суд Закарпатської області</t>
  </si>
  <si>
    <t>04</t>
  </si>
  <si>
    <t>Воловецький районний суд Закарпатської області</t>
  </si>
  <si>
    <t>05</t>
  </si>
  <si>
    <t>Іршавський районний суд Закарпатської області</t>
  </si>
  <si>
    <t>06</t>
  </si>
  <si>
    <t>Міжгірський районний суд Закарпатської області</t>
  </si>
  <si>
    <t>07</t>
  </si>
  <si>
    <t>Мукачівський міськрайонний суд Закарпатської області</t>
  </si>
  <si>
    <t>08</t>
  </si>
  <si>
    <t>Перечинський районний суд Закарпатської області</t>
  </si>
  <si>
    <t>09</t>
  </si>
  <si>
    <t>Рахівський районний суд Закарпатської області</t>
  </si>
  <si>
    <t>10</t>
  </si>
  <si>
    <t>Свалявський районний суд Закарпатської області</t>
  </si>
  <si>
    <t>11</t>
  </si>
  <si>
    <t>Тячівський районний суд Закарпатської області</t>
  </si>
  <si>
    <t>12</t>
  </si>
  <si>
    <t>Ужгородський міськрайонний суд Закарпатської області</t>
  </si>
  <si>
    <t>13</t>
  </si>
  <si>
    <t>Хустський районний суд Закарпатської області</t>
  </si>
  <si>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</si>
  <si>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</si>
  <si>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</si>
  <si>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ТУ ДСА в Закарпатській обл</t>
  </si>
  <si>
    <t>Середньомісячне надходження справ і матеріалів на одного суддю місцевого загального суду</t>
  </si>
  <si>
    <t>Кількість судів</t>
  </si>
  <si>
    <t>Кількість суддів за штатом</t>
  </si>
  <si>
    <t>Динаміка</t>
  </si>
  <si>
    <r>
      <t xml:space="preserve">       </t>
    </r>
    <r>
      <rPr>
        <b/>
        <sz val="12"/>
        <color indexed="10"/>
        <rFont val="Times New Roman"/>
        <family val="1"/>
      </rPr>
      <t>ТУ ДСА в Закарпатській області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</si>
</sst>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61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18" borderId="10" xfId="0" applyFont="1" applyFill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8" fillId="4" borderId="10" xfId="0" applyFont="1" applyFill="1" applyBorder="1" applyAlignment="1">
      <alignment horizontal="left" vertical="distributed"/>
    </xf>
    <xf numFmtId="0" fontId="9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19" borderId="0" xfId="0" applyFont="1" applyFill="1" applyAlignment="1">
      <alignment/>
    </xf>
    <xf numFmtId="0" fontId="31" fillId="4" borderId="10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distributed" wrapText="1"/>
    </xf>
    <xf numFmtId="0" fontId="31" fillId="0" borderId="10" xfId="0" applyFont="1" applyFill="1" applyBorder="1" applyAlignment="1">
      <alignment horizontal="center" vertical="top" wrapText="1"/>
    </xf>
    <xf numFmtId="0" fontId="31" fillId="1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4" fontId="30" fillId="10" borderId="10" xfId="0" applyNumberFormat="1" applyFont="1" applyFill="1" applyBorder="1" applyAlignment="1">
      <alignment horizontal="right" vertical="center" wrapText="1"/>
    </xf>
    <xf numFmtId="4" fontId="35" fillId="10" borderId="10" xfId="0" applyNumberFormat="1" applyFont="1" applyFill="1" applyBorder="1" applyAlignment="1">
      <alignment horizontal="left" vertical="center" wrapText="1"/>
    </xf>
    <xf numFmtId="0" fontId="33" fillId="10" borderId="10" xfId="0" applyFont="1" applyFill="1" applyBorder="1" applyAlignment="1">
      <alignment horizontal="center" vertical="center" textRotation="90" wrapText="1"/>
    </xf>
    <xf numFmtId="2" fontId="33" fillId="1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0" fillId="4" borderId="10" xfId="0" applyNumberFormat="1" applyFont="1" applyFill="1" applyBorder="1" applyAlignment="1">
      <alignment horizontal="center" vertical="center" textRotation="90" wrapText="1"/>
    </xf>
    <xf numFmtId="2" fontId="30" fillId="4" borderId="10" xfId="0" applyNumberFormat="1" applyFont="1" applyFill="1" applyBorder="1" applyAlignment="1">
      <alignment horizontal="center" vertical="center" wrapText="1"/>
    </xf>
    <xf numFmtId="2" fontId="30" fillId="10" borderId="10" xfId="0" applyNumberFormat="1" applyFont="1" applyFill="1" applyBorder="1" applyAlignment="1">
      <alignment horizontal="right" vertical="center" wrapText="1"/>
    </xf>
    <xf numFmtId="2" fontId="35" fillId="10" borderId="10" xfId="0" applyNumberFormat="1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/>
    </xf>
    <xf numFmtId="0" fontId="30" fillId="20" borderId="10" xfId="0" applyFont="1" applyFill="1" applyBorder="1" applyAlignment="1">
      <alignment horizontal="center"/>
    </xf>
    <xf numFmtId="1" fontId="1" fillId="20" borderId="10" xfId="0" applyNumberFormat="1" applyFont="1" applyFill="1" applyBorder="1" applyAlignment="1" applyProtection="1">
      <alignment horizontal="right"/>
      <protection/>
    </xf>
    <xf numFmtId="0" fontId="33" fillId="20" borderId="10" xfId="0" applyFont="1" applyFill="1" applyBorder="1" applyAlignment="1">
      <alignment horizontal="center" vertical="center"/>
    </xf>
    <xf numFmtId="2" fontId="37" fillId="20" borderId="10" xfId="0" applyNumberFormat="1" applyFont="1" applyFill="1" applyBorder="1" applyAlignment="1">
      <alignment horizontal="center" vertical="center" wrapText="1"/>
    </xf>
    <xf numFmtId="4" fontId="33" fillId="20" borderId="10" xfId="0" applyNumberFormat="1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distributed"/>
    </xf>
    <xf numFmtId="0" fontId="4" fillId="4" borderId="10" xfId="0" applyFont="1" applyFill="1" applyBorder="1" applyAlignment="1">
      <alignment horizontal="center" vertical="center" textRotation="90" wrapText="1"/>
    </xf>
    <xf numFmtId="0" fontId="32" fillId="1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4" borderId="10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9" fillId="4" borderId="10" xfId="0" applyNumberFormat="1" applyFont="1" applyFill="1" applyBorder="1" applyAlignment="1">
      <alignment horizontal="center" vertical="center" wrapText="1"/>
    </xf>
    <xf numFmtId="2" fontId="32" fillId="10" borderId="12" xfId="0" applyNumberFormat="1" applyFont="1" applyFill="1" applyBorder="1" applyAlignment="1">
      <alignment horizontal="center" vertical="center" wrapText="1"/>
    </xf>
    <xf numFmtId="2" fontId="32" fillId="10" borderId="14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1" fontId="35" fillId="20" borderId="10" xfId="0" applyNumberFormat="1" applyFont="1" applyFill="1" applyBorder="1" applyAlignment="1" applyProtection="1">
      <alignment horizontal="center"/>
      <protection/>
    </xf>
    <xf numFmtId="2" fontId="35" fillId="20" borderId="10" xfId="0" applyNumberFormat="1" applyFont="1" applyFill="1" applyBorder="1" applyAlignment="1">
      <alignment horizontal="center" vertical="center" wrapText="1"/>
    </xf>
    <xf numFmtId="2" fontId="35" fillId="20" borderId="10" xfId="0" applyNumberFormat="1" applyFont="1" applyFill="1" applyBorder="1" applyAlignment="1">
      <alignment horizontal="center"/>
    </xf>
    <xf numFmtId="2" fontId="35" fillId="20" borderId="10" xfId="0" applyNumberFormat="1" applyFont="1" applyFill="1" applyBorder="1" applyAlignment="1" applyProtection="1">
      <alignment horizontal="center"/>
      <protection locked="0"/>
    </xf>
    <xf numFmtId="2" fontId="41" fillId="20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35" fillId="21" borderId="10" xfId="0" applyNumberFormat="1" applyFont="1" applyFill="1" applyBorder="1" applyAlignment="1">
      <alignment horizontal="center" vertical="center" wrapText="1"/>
    </xf>
    <xf numFmtId="0" fontId="35" fillId="21" borderId="10" xfId="0" applyNumberFormat="1" applyFont="1" applyFill="1" applyBorder="1" applyAlignment="1">
      <alignment horizontal="center" vertical="center" textRotation="90" wrapText="1"/>
    </xf>
    <xf numFmtId="0" fontId="42" fillId="21" borderId="10" xfId="0" applyNumberFormat="1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  <color indexed="10"/>
      </font>
    </dxf>
    <dxf>
      <font>
        <color indexed="34"/>
      </font>
    </dxf>
    <dxf>
      <font>
        <b/>
        <i val="0"/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1">
        <row r="2">
          <cell r="A2">
            <v>16.29</v>
          </cell>
          <cell r="B2">
            <v>4.25</v>
          </cell>
          <cell r="C2">
            <v>1.36</v>
          </cell>
          <cell r="D2">
            <v>1.05</v>
          </cell>
          <cell r="E2">
            <v>31.27</v>
          </cell>
          <cell r="F2">
            <v>21.95</v>
          </cell>
          <cell r="G2">
            <v>15.33</v>
          </cell>
          <cell r="H2">
            <v>14.78</v>
          </cell>
          <cell r="I2">
            <v>0</v>
          </cell>
          <cell r="J2">
            <v>0</v>
          </cell>
          <cell r="K2">
            <v>0</v>
          </cell>
          <cell r="L2">
            <v>64.25</v>
          </cell>
          <cell r="N2" t="str">
            <v>Берегівський районний суд Закарпатської області</v>
          </cell>
          <cell r="O2">
            <v>5</v>
          </cell>
        </row>
        <row r="3">
          <cell r="A3">
            <v>8.33</v>
          </cell>
          <cell r="B3">
            <v>2.82</v>
          </cell>
          <cell r="C3">
            <v>1.85</v>
          </cell>
          <cell r="D3">
            <v>1.09</v>
          </cell>
          <cell r="E3">
            <v>17.36</v>
          </cell>
          <cell r="F3">
            <v>13.39</v>
          </cell>
          <cell r="G3">
            <v>21.55</v>
          </cell>
          <cell r="H3">
            <v>20.76</v>
          </cell>
          <cell r="I3">
            <v>0</v>
          </cell>
          <cell r="J3">
            <v>0.03</v>
          </cell>
          <cell r="K3">
            <v>0</v>
          </cell>
          <cell r="L3">
            <v>49.120000000000005</v>
          </cell>
          <cell r="N3" t="str">
            <v>Великоберезнянський районний суд Закарпатської області</v>
          </cell>
          <cell r="O3">
            <v>3</v>
          </cell>
        </row>
        <row r="4">
          <cell r="A4">
            <v>11.68</v>
          </cell>
          <cell r="B4">
            <v>3.44</v>
          </cell>
          <cell r="C4">
            <v>1.82</v>
          </cell>
          <cell r="D4">
            <v>1.25</v>
          </cell>
          <cell r="E4">
            <v>33.09</v>
          </cell>
          <cell r="F4">
            <v>25.19</v>
          </cell>
          <cell r="G4">
            <v>17.57</v>
          </cell>
          <cell r="H4">
            <v>17.4</v>
          </cell>
          <cell r="I4">
            <v>0</v>
          </cell>
          <cell r="J4">
            <v>0.12</v>
          </cell>
          <cell r="K4">
            <v>0</v>
          </cell>
          <cell r="L4">
            <v>64.28</v>
          </cell>
          <cell r="N4" t="str">
            <v>Виноградівський районний суд Закарпатської області</v>
          </cell>
          <cell r="O4">
            <v>7</v>
          </cell>
        </row>
        <row r="5">
          <cell r="A5">
            <v>7.79</v>
          </cell>
          <cell r="B5">
            <v>2.42</v>
          </cell>
          <cell r="C5">
            <v>2.12</v>
          </cell>
          <cell r="D5">
            <v>1.48</v>
          </cell>
          <cell r="E5">
            <v>19.79</v>
          </cell>
          <cell r="F5">
            <v>15.21</v>
          </cell>
          <cell r="G5">
            <v>13</v>
          </cell>
          <cell r="H5">
            <v>12.61</v>
          </cell>
          <cell r="I5">
            <v>0</v>
          </cell>
          <cell r="J5">
            <v>0.09</v>
          </cell>
          <cell r="K5">
            <v>0</v>
          </cell>
          <cell r="L5">
            <v>42.790000000000006</v>
          </cell>
          <cell r="N5" t="str">
            <v>Воловецький районний суд Закарпатської області</v>
          </cell>
          <cell r="O5">
            <v>3</v>
          </cell>
        </row>
        <row r="6">
          <cell r="A6">
            <v>7.61</v>
          </cell>
          <cell r="B6">
            <v>3.44</v>
          </cell>
          <cell r="C6">
            <v>2.18</v>
          </cell>
          <cell r="D6">
            <v>1.36</v>
          </cell>
          <cell r="E6">
            <v>35.24</v>
          </cell>
          <cell r="F6">
            <v>24.86</v>
          </cell>
          <cell r="G6">
            <v>12.3</v>
          </cell>
          <cell r="H6">
            <v>12.3</v>
          </cell>
          <cell r="I6">
            <v>0</v>
          </cell>
          <cell r="J6">
            <v>0.17</v>
          </cell>
          <cell r="K6">
            <v>0</v>
          </cell>
          <cell r="L6">
            <v>57.5</v>
          </cell>
          <cell r="N6" t="str">
            <v>Іршавський районний суд Закарпатської області</v>
          </cell>
          <cell r="O6">
            <v>6</v>
          </cell>
        </row>
        <row r="7">
          <cell r="A7">
            <v>9.03</v>
          </cell>
          <cell r="B7">
            <v>3.06</v>
          </cell>
          <cell r="C7">
            <v>2.52</v>
          </cell>
          <cell r="D7">
            <v>1.94</v>
          </cell>
          <cell r="E7">
            <v>17.88</v>
          </cell>
          <cell r="F7">
            <v>14.03</v>
          </cell>
          <cell r="G7">
            <v>16.03</v>
          </cell>
          <cell r="H7">
            <v>15.88</v>
          </cell>
          <cell r="I7">
            <v>0</v>
          </cell>
          <cell r="J7">
            <v>0.15</v>
          </cell>
          <cell r="K7">
            <v>0</v>
          </cell>
          <cell r="L7">
            <v>45.61</v>
          </cell>
          <cell r="N7" t="str">
            <v>Міжгірський районний суд Закарпатської області</v>
          </cell>
          <cell r="O7">
            <v>3</v>
          </cell>
        </row>
        <row r="8">
          <cell r="A8">
            <v>7.25</v>
          </cell>
          <cell r="B8">
            <v>2.72</v>
          </cell>
          <cell r="C8">
            <v>1.92</v>
          </cell>
          <cell r="D8">
            <v>0.98</v>
          </cell>
          <cell r="E8">
            <v>28.09</v>
          </cell>
          <cell r="F8">
            <v>17.26</v>
          </cell>
          <cell r="G8">
            <v>9.8</v>
          </cell>
          <cell r="H8">
            <v>9.68</v>
          </cell>
          <cell r="I8">
            <v>0</v>
          </cell>
          <cell r="J8">
            <v>0.16</v>
          </cell>
          <cell r="K8">
            <v>0</v>
          </cell>
          <cell r="L8">
            <v>47.22</v>
          </cell>
          <cell r="N8" t="str">
            <v>Мукачівський міськрайонний суд Закарпатської області</v>
          </cell>
          <cell r="O8">
            <v>18</v>
          </cell>
        </row>
        <row r="9">
          <cell r="A9">
            <v>10.05</v>
          </cell>
          <cell r="B9">
            <v>2.93</v>
          </cell>
          <cell r="C9">
            <v>1.05</v>
          </cell>
          <cell r="D9">
            <v>0.93</v>
          </cell>
          <cell r="E9">
            <v>14.73</v>
          </cell>
          <cell r="F9">
            <v>10.59</v>
          </cell>
          <cell r="G9">
            <v>16.95</v>
          </cell>
          <cell r="H9">
            <v>16.86</v>
          </cell>
          <cell r="I9">
            <v>0</v>
          </cell>
          <cell r="J9">
            <v>0.07</v>
          </cell>
          <cell r="K9">
            <v>0</v>
          </cell>
          <cell r="L9">
            <v>42.85</v>
          </cell>
          <cell r="N9" t="str">
            <v>Перечинський районний суд Закарпатської області</v>
          </cell>
          <cell r="O9">
            <v>4</v>
          </cell>
        </row>
        <row r="10">
          <cell r="A10">
            <v>15.66</v>
          </cell>
          <cell r="B10">
            <v>7.91</v>
          </cell>
          <cell r="C10">
            <v>1.05</v>
          </cell>
          <cell r="D10">
            <v>0.75</v>
          </cell>
          <cell r="E10">
            <v>32.84</v>
          </cell>
          <cell r="F10">
            <v>25.64</v>
          </cell>
          <cell r="G10">
            <v>15.11</v>
          </cell>
          <cell r="H10">
            <v>15</v>
          </cell>
          <cell r="I10">
            <v>0</v>
          </cell>
          <cell r="J10">
            <v>0.2</v>
          </cell>
          <cell r="K10">
            <v>0</v>
          </cell>
          <cell r="L10">
            <v>64.86</v>
          </cell>
          <cell r="N10" t="str">
            <v>Рахівський районний суд Закарпатської області</v>
          </cell>
          <cell r="O10">
            <v>4</v>
          </cell>
        </row>
        <row r="11">
          <cell r="A11">
            <v>11.45</v>
          </cell>
          <cell r="B11">
            <v>3.69</v>
          </cell>
          <cell r="C11">
            <v>2.15</v>
          </cell>
          <cell r="D11">
            <v>1.84</v>
          </cell>
          <cell r="E11">
            <v>31.85</v>
          </cell>
          <cell r="F11">
            <v>17.24</v>
          </cell>
          <cell r="G11">
            <v>18.55</v>
          </cell>
          <cell r="H11">
            <v>18.53</v>
          </cell>
          <cell r="I11">
            <v>0</v>
          </cell>
          <cell r="J11">
            <v>0.15</v>
          </cell>
          <cell r="K11">
            <v>0</v>
          </cell>
          <cell r="L11">
            <v>64.15</v>
          </cell>
          <cell r="N11" t="str">
            <v>Свалявський районний суд Закарпатської області</v>
          </cell>
          <cell r="O11">
            <v>5</v>
          </cell>
        </row>
        <row r="12">
          <cell r="A12">
            <v>9.42</v>
          </cell>
          <cell r="B12">
            <v>4.12</v>
          </cell>
          <cell r="C12">
            <v>1.06</v>
          </cell>
          <cell r="D12">
            <v>0.82</v>
          </cell>
          <cell r="E12">
            <v>29.72</v>
          </cell>
          <cell r="F12">
            <v>23.85</v>
          </cell>
          <cell r="G12">
            <v>13.33</v>
          </cell>
          <cell r="H12">
            <v>13.24</v>
          </cell>
          <cell r="I12">
            <v>0.01</v>
          </cell>
          <cell r="J12">
            <v>0.06</v>
          </cell>
          <cell r="K12">
            <v>0</v>
          </cell>
          <cell r="L12">
            <v>53.6</v>
          </cell>
          <cell r="N12" t="str">
            <v>Тячівський районний суд Закарпатської області</v>
          </cell>
          <cell r="O12">
            <v>8</v>
          </cell>
        </row>
        <row r="13">
          <cell r="A13">
            <v>23.41</v>
          </cell>
          <cell r="B13">
            <v>3.29</v>
          </cell>
          <cell r="C13">
            <v>3.18</v>
          </cell>
          <cell r="D13">
            <v>1.99</v>
          </cell>
          <cell r="E13">
            <v>34.76</v>
          </cell>
          <cell r="F13">
            <v>21.8</v>
          </cell>
          <cell r="G13">
            <v>32.51</v>
          </cell>
          <cell r="H13">
            <v>31.78</v>
          </cell>
          <cell r="I13">
            <v>0.02</v>
          </cell>
          <cell r="J13">
            <v>0.1</v>
          </cell>
          <cell r="K13">
            <v>0</v>
          </cell>
          <cell r="L13">
            <v>93.97999999999998</v>
          </cell>
          <cell r="N13" t="str">
            <v>Ужгородський міськрайонний суд Закарпатської області</v>
          </cell>
          <cell r="O13">
            <v>21</v>
          </cell>
        </row>
        <row r="14">
          <cell r="A14">
            <v>10.68</v>
          </cell>
          <cell r="B14">
            <v>3.5</v>
          </cell>
          <cell r="C14">
            <v>2.25</v>
          </cell>
          <cell r="D14">
            <v>1.27</v>
          </cell>
          <cell r="E14">
            <v>26.58</v>
          </cell>
          <cell r="F14">
            <v>20.99</v>
          </cell>
          <cell r="G14">
            <v>16.75</v>
          </cell>
          <cell r="H14">
            <v>16.75</v>
          </cell>
          <cell r="I14">
            <v>0.01</v>
          </cell>
          <cell r="J14">
            <v>0.08</v>
          </cell>
          <cell r="K14">
            <v>0</v>
          </cell>
          <cell r="L14">
            <v>56.349999999999994</v>
          </cell>
          <cell r="N14" t="str">
            <v>Хустський районний суд Закарпатської області</v>
          </cell>
          <cell r="O1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zoomScaleSheetLayoutView="100" zoomScalePageLayoutView="0" workbookViewId="0" topLeftCell="A1">
      <selection activeCell="M25" sqref="M25"/>
    </sheetView>
  </sheetViews>
  <sheetFormatPr defaultColWidth="9.00390625" defaultRowHeight="15" customHeight="1"/>
  <cols>
    <col min="1" max="1" width="3.00390625" style="1" customWidth="1"/>
    <col min="2" max="2" width="30.875" style="12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27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4.25" customHeight="1">
      <c r="A4" s="58" t="s">
        <v>71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ht="24.75" customHeight="1" hidden="1">
      <c r="A5" s="1" t="s">
        <v>2</v>
      </c>
    </row>
    <row r="6" spans="1:27" ht="106.5" customHeight="1">
      <c r="A6" s="59" t="s">
        <v>3</v>
      </c>
      <c r="B6" s="60" t="s">
        <v>4</v>
      </c>
      <c r="C6" s="54" t="s">
        <v>5</v>
      </c>
      <c r="D6" s="54"/>
      <c r="E6" s="54"/>
      <c r="F6" s="54"/>
      <c r="G6" s="63" t="s">
        <v>6</v>
      </c>
      <c r="H6" s="63"/>
      <c r="I6" s="63"/>
      <c r="J6" s="63"/>
      <c r="K6" s="64" t="s">
        <v>7</v>
      </c>
      <c r="L6" s="64"/>
      <c r="M6" s="64"/>
      <c r="N6" s="64"/>
      <c r="O6" s="65" t="s">
        <v>8</v>
      </c>
      <c r="P6" s="65"/>
      <c r="Q6" s="65"/>
      <c r="R6" s="65"/>
      <c r="S6" s="54" t="s">
        <v>9</v>
      </c>
      <c r="T6" s="54"/>
      <c r="U6" s="54" t="s">
        <v>10</v>
      </c>
      <c r="V6" s="54"/>
      <c r="W6" s="54" t="s">
        <v>11</v>
      </c>
      <c r="X6" s="54"/>
      <c r="Y6" s="55" t="s">
        <v>12</v>
      </c>
      <c r="Z6" s="55"/>
      <c r="AA6" s="36" t="s">
        <v>70</v>
      </c>
    </row>
    <row r="7" spans="1:27" ht="15" customHeight="1">
      <c r="A7" s="59"/>
      <c r="B7" s="61"/>
      <c r="C7" s="56">
        <v>2012</v>
      </c>
      <c r="D7" s="56"/>
      <c r="E7" s="87">
        <v>2013</v>
      </c>
      <c r="F7" s="87"/>
      <c r="G7" s="56">
        <v>2012</v>
      </c>
      <c r="H7" s="56"/>
      <c r="I7" s="87">
        <v>2013</v>
      </c>
      <c r="J7" s="87"/>
      <c r="K7" s="56">
        <v>2012</v>
      </c>
      <c r="L7" s="56"/>
      <c r="M7" s="87">
        <v>2013</v>
      </c>
      <c r="N7" s="87"/>
      <c r="O7" s="56">
        <v>2012</v>
      </c>
      <c r="P7" s="56"/>
      <c r="Q7" s="87">
        <v>2013</v>
      </c>
      <c r="R7" s="87"/>
      <c r="S7" s="52">
        <v>2012</v>
      </c>
      <c r="T7" s="88">
        <v>2013</v>
      </c>
      <c r="U7" s="52">
        <v>2012</v>
      </c>
      <c r="V7" s="88">
        <v>2013</v>
      </c>
      <c r="W7" s="52" t="s">
        <v>13</v>
      </c>
      <c r="X7" s="52" t="s">
        <v>14</v>
      </c>
      <c r="Y7" s="52">
        <v>2012</v>
      </c>
      <c r="Z7" s="88">
        <v>2013</v>
      </c>
      <c r="AA7" s="53" t="s">
        <v>15</v>
      </c>
    </row>
    <row r="8" spans="1:27" ht="36.75" customHeight="1">
      <c r="A8" s="59"/>
      <c r="B8" s="62"/>
      <c r="C8" s="32" t="s">
        <v>16</v>
      </c>
      <c r="D8" s="2" t="s">
        <v>17</v>
      </c>
      <c r="E8" s="33" t="s">
        <v>16</v>
      </c>
      <c r="F8" s="2" t="s">
        <v>17</v>
      </c>
      <c r="G8" s="32" t="s">
        <v>16</v>
      </c>
      <c r="H8" s="2" t="s">
        <v>17</v>
      </c>
      <c r="I8" s="32" t="s">
        <v>16</v>
      </c>
      <c r="J8" s="2" t="s">
        <v>17</v>
      </c>
      <c r="K8" s="32" t="s">
        <v>16</v>
      </c>
      <c r="L8" s="2" t="s">
        <v>17</v>
      </c>
      <c r="M8" s="32" t="s">
        <v>16</v>
      </c>
      <c r="N8" s="2" t="s">
        <v>17</v>
      </c>
      <c r="O8" s="32" t="s">
        <v>16</v>
      </c>
      <c r="P8" s="2" t="s">
        <v>17</v>
      </c>
      <c r="Q8" s="32" t="s">
        <v>16</v>
      </c>
      <c r="R8" s="2" t="s">
        <v>17</v>
      </c>
      <c r="S8" s="52"/>
      <c r="T8" s="88"/>
      <c r="U8" s="52"/>
      <c r="V8" s="88"/>
      <c r="W8" s="52"/>
      <c r="X8" s="52"/>
      <c r="Y8" s="52"/>
      <c r="Z8" s="88"/>
      <c r="AA8" s="53"/>
    </row>
    <row r="9" spans="1:27" ht="15" customHeight="1" thickBot="1">
      <c r="A9" s="28" t="s">
        <v>18</v>
      </c>
      <c r="B9" s="29" t="s">
        <v>19</v>
      </c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8">
        <v>20</v>
      </c>
      <c r="W9" s="30">
        <v>21</v>
      </c>
      <c r="X9" s="28">
        <v>22</v>
      </c>
      <c r="Y9" s="28">
        <v>21</v>
      </c>
      <c r="Z9" s="28">
        <v>22</v>
      </c>
      <c r="AA9" s="31">
        <v>23</v>
      </c>
    </row>
    <row r="10" spans="1:29" ht="15" customHeight="1">
      <c r="A10" s="3">
        <v>1</v>
      </c>
      <c r="B10" s="13" t="str">
        <f>'Z1_1'!N2</f>
        <v>Берегівський районний суд Закарпатської області</v>
      </c>
      <c r="C10" s="4">
        <v>572</v>
      </c>
      <c r="D10" s="4">
        <v>225</v>
      </c>
      <c r="E10" s="5">
        <f>'Z1_1'!A2</f>
        <v>896</v>
      </c>
      <c r="F10" s="5">
        <f>'Z1_1'!B2</f>
        <v>234</v>
      </c>
      <c r="G10" s="6">
        <v>113</v>
      </c>
      <c r="H10" s="6">
        <v>89</v>
      </c>
      <c r="I10" s="5">
        <f>'Z1_1'!C2</f>
        <v>75</v>
      </c>
      <c r="J10" s="5">
        <f>'Z1_1'!D2</f>
        <v>58</v>
      </c>
      <c r="K10" s="6">
        <v>1556</v>
      </c>
      <c r="L10" s="6">
        <v>1174</v>
      </c>
      <c r="M10" s="5">
        <f>'Z1_1'!E2</f>
        <v>1720</v>
      </c>
      <c r="N10" s="5">
        <f>'Z1_1'!F2</f>
        <v>1207</v>
      </c>
      <c r="O10" s="6">
        <v>955</v>
      </c>
      <c r="P10" s="6">
        <v>945</v>
      </c>
      <c r="Q10" s="5">
        <f>'Z1_1'!G2</f>
        <v>843</v>
      </c>
      <c r="R10" s="5">
        <f>'Z1_1'!H2</f>
        <v>813</v>
      </c>
      <c r="S10" s="10">
        <v>234</v>
      </c>
      <c r="T10" s="5">
        <f>'Z1_1'!I2</f>
        <v>0</v>
      </c>
      <c r="U10" s="6">
        <v>3</v>
      </c>
      <c r="V10" s="5">
        <f>'Z1_1'!J2</f>
        <v>0</v>
      </c>
      <c r="W10" s="6"/>
      <c r="X10" s="5">
        <f>'Z1_1'!K2</f>
        <v>0</v>
      </c>
      <c r="Y10" s="6">
        <f aca="true" t="shared" si="0" ref="Y10:Y22">SUM(C10+G10+K10+O10+S10+U10)</f>
        <v>3433</v>
      </c>
      <c r="Z10" s="5">
        <f>'Z1_1'!L2</f>
        <v>3534</v>
      </c>
      <c r="AA10" s="35">
        <f>AB10</f>
        <v>2.9420332071074853</v>
      </c>
      <c r="AB10" s="7">
        <f>IF(Y10=0," ",(Z10/Y10*100-100))</f>
        <v>2.9420332071074853</v>
      </c>
      <c r="AC10" s="8"/>
    </row>
    <row r="11" spans="1:29" ht="15" customHeight="1">
      <c r="A11" s="3">
        <v>2</v>
      </c>
      <c r="B11" s="13" t="str">
        <f>'Z1_1'!N3</f>
        <v>Великоберезнянський районний суд Закарпатської області</v>
      </c>
      <c r="C11" s="4">
        <v>226</v>
      </c>
      <c r="D11" s="4">
        <v>101</v>
      </c>
      <c r="E11" s="5">
        <f>'Z1_1'!A3</f>
        <v>275</v>
      </c>
      <c r="F11" s="5">
        <f>'Z1_1'!B3</f>
        <v>93</v>
      </c>
      <c r="G11" s="6">
        <v>68</v>
      </c>
      <c r="H11" s="6">
        <v>68</v>
      </c>
      <c r="I11" s="5">
        <f>'Z1_1'!C3</f>
        <v>61</v>
      </c>
      <c r="J11" s="5">
        <f>'Z1_1'!D3</f>
        <v>36</v>
      </c>
      <c r="K11" s="6">
        <v>712</v>
      </c>
      <c r="L11" s="6">
        <v>473</v>
      </c>
      <c r="M11" s="5">
        <f>'Z1_1'!E3</f>
        <v>573</v>
      </c>
      <c r="N11" s="5">
        <f>'Z1_1'!F3</f>
        <v>442</v>
      </c>
      <c r="O11" s="6">
        <v>657</v>
      </c>
      <c r="P11" s="6">
        <v>637</v>
      </c>
      <c r="Q11" s="5">
        <f>'Z1_1'!G3</f>
        <v>711</v>
      </c>
      <c r="R11" s="5">
        <f>'Z1_1'!H3</f>
        <v>685</v>
      </c>
      <c r="S11" s="6">
        <v>0</v>
      </c>
      <c r="T11" s="5">
        <f>'Z1_1'!I3</f>
        <v>0</v>
      </c>
      <c r="U11" s="6">
        <v>1</v>
      </c>
      <c r="V11" s="5">
        <f>'Z1_1'!J3</f>
        <v>1</v>
      </c>
      <c r="W11" s="6"/>
      <c r="X11" s="5">
        <f>'Z1_1'!K3</f>
        <v>0</v>
      </c>
      <c r="Y11" s="6">
        <f t="shared" si="0"/>
        <v>1664</v>
      </c>
      <c r="Z11" s="5">
        <f>'Z1_1'!L3</f>
        <v>1621</v>
      </c>
      <c r="AA11" s="34">
        <f aca="true" t="shared" si="1" ref="AA11:AA23">AB11</f>
        <v>-2.584134615384613</v>
      </c>
      <c r="AB11" s="7">
        <f aca="true" t="shared" si="2" ref="AB11:AB23">IF(Y11=0," ",(Z11/Y11*100-100))</f>
        <v>-2.584134615384613</v>
      </c>
      <c r="AC11" s="8"/>
    </row>
    <row r="12" spans="1:29" ht="15" customHeight="1">
      <c r="A12" s="3">
        <v>3</v>
      </c>
      <c r="B12" s="13" t="str">
        <f>'Z1_1'!N4</f>
        <v>Виноградівський районний суд Закарпатської області</v>
      </c>
      <c r="C12" s="4">
        <v>649</v>
      </c>
      <c r="D12" s="4">
        <v>246</v>
      </c>
      <c r="E12" s="5">
        <f>'Z1_1'!A4</f>
        <v>899</v>
      </c>
      <c r="F12" s="5">
        <f>'Z1_1'!B4</f>
        <v>265</v>
      </c>
      <c r="G12" s="6">
        <v>146</v>
      </c>
      <c r="H12" s="6">
        <v>105</v>
      </c>
      <c r="I12" s="5">
        <f>'Z1_1'!C4</f>
        <v>140</v>
      </c>
      <c r="J12" s="5">
        <f>'Z1_1'!D4</f>
        <v>96</v>
      </c>
      <c r="K12" s="6">
        <v>2977</v>
      </c>
      <c r="L12" s="6">
        <v>2393</v>
      </c>
      <c r="M12" s="5">
        <f>'Z1_1'!E4</f>
        <v>2548</v>
      </c>
      <c r="N12" s="5">
        <f>'Z1_1'!F4</f>
        <v>1940</v>
      </c>
      <c r="O12" s="6">
        <v>1550</v>
      </c>
      <c r="P12" s="6">
        <v>1540</v>
      </c>
      <c r="Q12" s="5">
        <f>'Z1_1'!G4</f>
        <v>1353</v>
      </c>
      <c r="R12" s="5">
        <f>'Z1_1'!H4</f>
        <v>1340</v>
      </c>
      <c r="S12" s="6">
        <v>148</v>
      </c>
      <c r="T12" s="5">
        <f>'Z1_1'!I4</f>
        <v>0</v>
      </c>
      <c r="U12" s="6">
        <v>6</v>
      </c>
      <c r="V12" s="5">
        <f>'Z1_1'!J4</f>
        <v>9</v>
      </c>
      <c r="W12" s="6"/>
      <c r="X12" s="5">
        <f>'Z1_1'!K4</f>
        <v>0</v>
      </c>
      <c r="Y12" s="6">
        <f t="shared" si="0"/>
        <v>5476</v>
      </c>
      <c r="Z12" s="5">
        <f>'Z1_1'!L4</f>
        <v>4949</v>
      </c>
      <c r="AA12" s="34">
        <f t="shared" si="1"/>
        <v>-9.623813002191383</v>
      </c>
      <c r="AB12" s="7">
        <f t="shared" si="2"/>
        <v>-9.623813002191383</v>
      </c>
      <c r="AC12" s="8"/>
    </row>
    <row r="13" spans="1:29" ht="15" customHeight="1">
      <c r="A13" s="3">
        <v>4</v>
      </c>
      <c r="B13" s="13" t="str">
        <f>'Z1_1'!N5</f>
        <v>Воловецький районний суд Закарпатської області</v>
      </c>
      <c r="C13" s="4">
        <v>184</v>
      </c>
      <c r="D13" s="4">
        <v>91</v>
      </c>
      <c r="E13" s="5">
        <f>'Z1_1'!A5</f>
        <v>257</v>
      </c>
      <c r="F13" s="5">
        <f>'Z1_1'!B5</f>
        <v>80</v>
      </c>
      <c r="G13" s="6">
        <v>60</v>
      </c>
      <c r="H13" s="6">
        <v>64</v>
      </c>
      <c r="I13" s="5">
        <f>'Z1_1'!C5</f>
        <v>70</v>
      </c>
      <c r="J13" s="5">
        <f>'Z1_1'!D5</f>
        <v>49</v>
      </c>
      <c r="K13" s="6">
        <v>613</v>
      </c>
      <c r="L13" s="6">
        <v>523</v>
      </c>
      <c r="M13" s="5">
        <f>'Z1_1'!E5</f>
        <v>653</v>
      </c>
      <c r="N13" s="5">
        <f>'Z1_1'!F5</f>
        <v>502</v>
      </c>
      <c r="O13" s="6">
        <v>492</v>
      </c>
      <c r="P13" s="6">
        <v>474</v>
      </c>
      <c r="Q13" s="5">
        <f>'Z1_1'!G5</f>
        <v>429</v>
      </c>
      <c r="R13" s="5">
        <f>'Z1_1'!H5</f>
        <v>416</v>
      </c>
      <c r="S13" s="6">
        <v>134</v>
      </c>
      <c r="T13" s="5">
        <f>'Z1_1'!I5</f>
        <v>0</v>
      </c>
      <c r="U13" s="6">
        <v>5</v>
      </c>
      <c r="V13" s="5">
        <f>'Z1_1'!J5</f>
        <v>3</v>
      </c>
      <c r="W13" s="6"/>
      <c r="X13" s="5">
        <f>'Z1_1'!K5</f>
        <v>0</v>
      </c>
      <c r="Y13" s="6">
        <f t="shared" si="0"/>
        <v>1488</v>
      </c>
      <c r="Z13" s="5">
        <f>'Z1_1'!L5</f>
        <v>1412</v>
      </c>
      <c r="AA13" s="34">
        <f t="shared" si="1"/>
        <v>-5.107526881720432</v>
      </c>
      <c r="AB13" s="7">
        <f t="shared" si="2"/>
        <v>-5.107526881720432</v>
      </c>
      <c r="AC13" s="8"/>
    </row>
    <row r="14" spans="1:29" ht="15" customHeight="1">
      <c r="A14" s="3">
        <v>5</v>
      </c>
      <c r="B14" s="13" t="str">
        <f>'Z1_1'!N6</f>
        <v>Іршавський районний суд Закарпатської області</v>
      </c>
      <c r="C14" s="4">
        <v>453</v>
      </c>
      <c r="D14" s="4">
        <v>228</v>
      </c>
      <c r="E14" s="5">
        <f>'Z1_1'!A6</f>
        <v>502</v>
      </c>
      <c r="F14" s="5">
        <f>'Z1_1'!B6</f>
        <v>227</v>
      </c>
      <c r="G14" s="6">
        <v>167</v>
      </c>
      <c r="H14" s="6">
        <v>110</v>
      </c>
      <c r="I14" s="5">
        <f>'Z1_1'!C6</f>
        <v>144</v>
      </c>
      <c r="J14" s="5">
        <f>'Z1_1'!D6</f>
        <v>90</v>
      </c>
      <c r="K14" s="6">
        <v>2168</v>
      </c>
      <c r="L14" s="6">
        <v>1587</v>
      </c>
      <c r="M14" s="5">
        <f>'Z1_1'!E6</f>
        <v>2326</v>
      </c>
      <c r="N14" s="5">
        <f>'Z1_1'!F6</f>
        <v>1641</v>
      </c>
      <c r="O14" s="6">
        <v>923</v>
      </c>
      <c r="P14" s="6">
        <v>921</v>
      </c>
      <c r="Q14" s="5">
        <f>'Z1_1'!G6</f>
        <v>812</v>
      </c>
      <c r="R14" s="5">
        <f>'Z1_1'!H6</f>
        <v>812</v>
      </c>
      <c r="S14" s="6">
        <v>24</v>
      </c>
      <c r="T14" s="5">
        <f>'Z1_1'!I6</f>
        <v>0</v>
      </c>
      <c r="U14" s="6">
        <v>1</v>
      </c>
      <c r="V14" s="5">
        <f>'Z1_1'!J6</f>
        <v>11</v>
      </c>
      <c r="W14" s="6"/>
      <c r="X14" s="5">
        <f>'Z1_1'!K6</f>
        <v>0</v>
      </c>
      <c r="Y14" s="6">
        <f t="shared" si="0"/>
        <v>3736</v>
      </c>
      <c r="Z14" s="5">
        <f>'Z1_1'!L6</f>
        <v>3795</v>
      </c>
      <c r="AA14" s="35">
        <f t="shared" si="1"/>
        <v>1.5792291220556791</v>
      </c>
      <c r="AB14" s="7">
        <f t="shared" si="2"/>
        <v>1.5792291220556791</v>
      </c>
      <c r="AC14" s="8"/>
    </row>
    <row r="15" spans="1:29" ht="15" customHeight="1">
      <c r="A15" s="3">
        <v>6</v>
      </c>
      <c r="B15" s="13" t="str">
        <f>'Z1_1'!N7</f>
        <v>Міжгірський районний суд Закарпатської області</v>
      </c>
      <c r="C15" s="4">
        <v>267</v>
      </c>
      <c r="D15" s="4">
        <v>122</v>
      </c>
      <c r="E15" s="5">
        <f>'Z1_1'!A7</f>
        <v>298</v>
      </c>
      <c r="F15" s="5">
        <f>'Z1_1'!B7</f>
        <v>101</v>
      </c>
      <c r="G15" s="6">
        <v>85</v>
      </c>
      <c r="H15" s="6">
        <v>56</v>
      </c>
      <c r="I15" s="5">
        <f>'Z1_1'!C7</f>
        <v>83</v>
      </c>
      <c r="J15" s="5">
        <f>'Z1_1'!D7</f>
        <v>64</v>
      </c>
      <c r="K15" s="6">
        <v>649</v>
      </c>
      <c r="L15" s="6">
        <v>555</v>
      </c>
      <c r="M15" s="5">
        <f>'Z1_1'!E7</f>
        <v>590</v>
      </c>
      <c r="N15" s="5">
        <f>'Z1_1'!F7</f>
        <v>463</v>
      </c>
      <c r="O15" s="6">
        <v>709</v>
      </c>
      <c r="P15" s="6">
        <v>695</v>
      </c>
      <c r="Q15" s="5">
        <f>'Z1_1'!G7</f>
        <v>529</v>
      </c>
      <c r="R15" s="5">
        <f>'Z1_1'!H7</f>
        <v>524</v>
      </c>
      <c r="S15" s="6">
        <v>123</v>
      </c>
      <c r="T15" s="5">
        <f>'Z1_1'!I7</f>
        <v>0</v>
      </c>
      <c r="U15" s="6">
        <v>8</v>
      </c>
      <c r="V15" s="5">
        <f>'Z1_1'!J7</f>
        <v>5</v>
      </c>
      <c r="W15" s="6"/>
      <c r="X15" s="5">
        <f>'Z1_1'!K7</f>
        <v>0</v>
      </c>
      <c r="Y15" s="6">
        <f t="shared" si="0"/>
        <v>1841</v>
      </c>
      <c r="Z15" s="5">
        <f>'Z1_1'!L7</f>
        <v>1505</v>
      </c>
      <c r="AA15" s="34">
        <f t="shared" si="1"/>
        <v>-18.250950570342212</v>
      </c>
      <c r="AB15" s="7">
        <f t="shared" si="2"/>
        <v>-18.250950570342212</v>
      </c>
      <c r="AC15" s="8"/>
    </row>
    <row r="16" spans="1:29" ht="15" customHeight="1">
      <c r="A16" s="3">
        <v>7</v>
      </c>
      <c r="B16" s="13" t="str">
        <f>'Z1_1'!N8</f>
        <v>Мукачівський міськрайонний суд Закарпатської області</v>
      </c>
      <c r="C16" s="4">
        <v>1575</v>
      </c>
      <c r="D16" s="4">
        <v>579</v>
      </c>
      <c r="E16" s="5">
        <f>'Z1_1'!A8</f>
        <v>1435</v>
      </c>
      <c r="F16" s="5">
        <f>'Z1_1'!B8</f>
        <v>538</v>
      </c>
      <c r="G16" s="6">
        <v>251</v>
      </c>
      <c r="H16" s="6">
        <v>163</v>
      </c>
      <c r="I16" s="5">
        <f>'Z1_1'!C8</f>
        <v>381</v>
      </c>
      <c r="J16" s="5">
        <f>'Z1_1'!D8</f>
        <v>195</v>
      </c>
      <c r="K16" s="6">
        <v>5767</v>
      </c>
      <c r="L16" s="6">
        <v>3758</v>
      </c>
      <c r="M16" s="5">
        <f>'Z1_1'!E8</f>
        <v>5562</v>
      </c>
      <c r="N16" s="5">
        <f>'Z1_1'!F8</f>
        <v>3417</v>
      </c>
      <c r="O16" s="6">
        <v>2182</v>
      </c>
      <c r="P16" s="6">
        <v>2152</v>
      </c>
      <c r="Q16" s="5">
        <f>'Z1_1'!G8</f>
        <v>1940</v>
      </c>
      <c r="R16" s="5">
        <f>'Z1_1'!H8</f>
        <v>1916</v>
      </c>
      <c r="S16" s="6">
        <v>103</v>
      </c>
      <c r="T16" s="5">
        <f>'Z1_1'!I8</f>
        <v>0</v>
      </c>
      <c r="U16" s="6">
        <v>48</v>
      </c>
      <c r="V16" s="5">
        <f>'Z1_1'!J8</f>
        <v>32</v>
      </c>
      <c r="W16" s="6"/>
      <c r="X16" s="5">
        <f>'Z1_1'!K8</f>
        <v>0</v>
      </c>
      <c r="Y16" s="6">
        <f t="shared" si="0"/>
        <v>9926</v>
      </c>
      <c r="Z16" s="5">
        <f>'Z1_1'!L8</f>
        <v>9350</v>
      </c>
      <c r="AA16" s="34">
        <f t="shared" si="1"/>
        <v>-5.802941769091277</v>
      </c>
      <c r="AB16" s="7">
        <f t="shared" si="2"/>
        <v>-5.802941769091277</v>
      </c>
      <c r="AC16" s="8"/>
    </row>
    <row r="17" spans="1:31" ht="15" customHeight="1">
      <c r="A17" s="3">
        <v>8</v>
      </c>
      <c r="B17" s="13" t="str">
        <f>'Z1_1'!N9</f>
        <v>Перечинський районний суд Закарпатської області</v>
      </c>
      <c r="C17" s="4">
        <v>239</v>
      </c>
      <c r="D17" s="4">
        <v>104</v>
      </c>
      <c r="E17" s="5">
        <f>'Z1_1'!A9</f>
        <v>442</v>
      </c>
      <c r="F17" s="5">
        <f>'Z1_1'!B9</f>
        <v>129</v>
      </c>
      <c r="G17" s="6">
        <v>35</v>
      </c>
      <c r="H17" s="6">
        <v>31</v>
      </c>
      <c r="I17" s="5">
        <f>'Z1_1'!C9</f>
        <v>46</v>
      </c>
      <c r="J17" s="5">
        <f>'Z1_1'!D9</f>
        <v>41</v>
      </c>
      <c r="K17" s="6">
        <v>571</v>
      </c>
      <c r="L17" s="6">
        <v>404</v>
      </c>
      <c r="M17" s="5">
        <f>'Z1_1'!E9</f>
        <v>648</v>
      </c>
      <c r="N17" s="5">
        <f>'Z1_1'!F9</f>
        <v>466</v>
      </c>
      <c r="O17" s="6">
        <v>520</v>
      </c>
      <c r="P17" s="6">
        <v>520</v>
      </c>
      <c r="Q17" s="5">
        <f>'Z1_1'!G9</f>
        <v>746</v>
      </c>
      <c r="R17" s="5">
        <f>'Z1_1'!H9</f>
        <v>742</v>
      </c>
      <c r="S17" s="6">
        <v>15</v>
      </c>
      <c r="T17" s="5">
        <f>'Z1_1'!I9</f>
        <v>0</v>
      </c>
      <c r="U17" s="6">
        <v>0</v>
      </c>
      <c r="V17" s="5">
        <f>'Z1_1'!J9</f>
        <v>3</v>
      </c>
      <c r="W17" s="6"/>
      <c r="X17" s="5">
        <f>'Z1_1'!K9</f>
        <v>0</v>
      </c>
      <c r="Y17" s="6">
        <f t="shared" si="0"/>
        <v>1380</v>
      </c>
      <c r="Z17" s="5">
        <f>'Z1_1'!L9</f>
        <v>1885</v>
      </c>
      <c r="AA17" s="35">
        <f t="shared" si="1"/>
        <v>36.59420289855072</v>
      </c>
      <c r="AB17" s="7">
        <f t="shared" si="2"/>
        <v>36.59420289855072</v>
      </c>
      <c r="AC17" s="8"/>
      <c r="AE17" s="27"/>
    </row>
    <row r="18" spans="1:29" ht="15" customHeight="1">
      <c r="A18" s="3">
        <v>9</v>
      </c>
      <c r="B18" s="13" t="str">
        <f>'Z1_1'!N10</f>
        <v>Рахівський районний суд Закарпатської області</v>
      </c>
      <c r="C18" s="4">
        <v>375</v>
      </c>
      <c r="D18" s="4">
        <v>193</v>
      </c>
      <c r="E18" s="5">
        <f>'Z1_1'!A10</f>
        <v>689</v>
      </c>
      <c r="F18" s="5">
        <f>'Z1_1'!B10</f>
        <v>348</v>
      </c>
      <c r="G18" s="6">
        <v>70</v>
      </c>
      <c r="H18" s="6">
        <v>39</v>
      </c>
      <c r="I18" s="5">
        <f>'Z1_1'!C10</f>
        <v>46</v>
      </c>
      <c r="J18" s="5">
        <f>'Z1_1'!D10</f>
        <v>33</v>
      </c>
      <c r="K18" s="6">
        <v>1381</v>
      </c>
      <c r="L18" s="6">
        <v>1124</v>
      </c>
      <c r="M18" s="5">
        <f>'Z1_1'!E10</f>
        <v>1445</v>
      </c>
      <c r="N18" s="5">
        <f>'Z1_1'!F10</f>
        <v>1128</v>
      </c>
      <c r="O18" s="6">
        <v>732</v>
      </c>
      <c r="P18" s="6">
        <v>730</v>
      </c>
      <c r="Q18" s="5">
        <f>'Z1_1'!G10</f>
        <v>665</v>
      </c>
      <c r="R18" s="5">
        <f>'Z1_1'!H10</f>
        <v>660</v>
      </c>
      <c r="S18" s="6">
        <v>545</v>
      </c>
      <c r="T18" s="5">
        <f>'Z1_1'!I10</f>
        <v>0</v>
      </c>
      <c r="U18" s="6">
        <v>14</v>
      </c>
      <c r="V18" s="5">
        <f>'Z1_1'!J10</f>
        <v>9</v>
      </c>
      <c r="W18" s="6"/>
      <c r="X18" s="5">
        <f>'Z1_1'!K10</f>
        <v>0</v>
      </c>
      <c r="Y18" s="6">
        <f t="shared" si="0"/>
        <v>3117</v>
      </c>
      <c r="Z18" s="5">
        <f>'Z1_1'!L10</f>
        <v>2854</v>
      </c>
      <c r="AA18" s="34">
        <f t="shared" si="1"/>
        <v>-8.437600256657035</v>
      </c>
      <c r="AB18" s="7">
        <f t="shared" si="2"/>
        <v>-8.437600256657035</v>
      </c>
      <c r="AC18" s="8"/>
    </row>
    <row r="19" spans="1:29" ht="15" customHeight="1">
      <c r="A19" s="3">
        <v>10</v>
      </c>
      <c r="B19" s="13" t="str">
        <f>'Z1_1'!N11</f>
        <v>Свалявський районний суд Закарпатської області</v>
      </c>
      <c r="C19" s="4">
        <v>463</v>
      </c>
      <c r="D19" s="4">
        <v>221</v>
      </c>
      <c r="E19" s="5">
        <f>'Z1_1'!A11</f>
        <v>630</v>
      </c>
      <c r="F19" s="5">
        <f>'Z1_1'!B11</f>
        <v>203</v>
      </c>
      <c r="G19" s="6">
        <v>93</v>
      </c>
      <c r="H19" s="6">
        <v>76</v>
      </c>
      <c r="I19" s="5">
        <f>'Z1_1'!C11</f>
        <v>118</v>
      </c>
      <c r="J19" s="5">
        <f>'Z1_1'!D11</f>
        <v>101</v>
      </c>
      <c r="K19" s="6">
        <v>1776</v>
      </c>
      <c r="L19" s="6">
        <v>1080</v>
      </c>
      <c r="M19" s="5">
        <f>'Z1_1'!E11</f>
        <v>1752</v>
      </c>
      <c r="N19" s="5">
        <f>'Z1_1'!F11</f>
        <v>948</v>
      </c>
      <c r="O19" s="6">
        <v>910</v>
      </c>
      <c r="P19" s="6">
        <v>910</v>
      </c>
      <c r="Q19" s="5">
        <f>'Z1_1'!G11</f>
        <v>1020</v>
      </c>
      <c r="R19" s="5">
        <f>'Z1_1'!H11</f>
        <v>1019</v>
      </c>
      <c r="S19" s="6">
        <v>99</v>
      </c>
      <c r="T19" s="5">
        <f>'Z1_1'!I11</f>
        <v>0</v>
      </c>
      <c r="U19" s="6">
        <v>7</v>
      </c>
      <c r="V19" s="5">
        <f>'Z1_1'!J11</f>
        <v>8</v>
      </c>
      <c r="W19" s="6"/>
      <c r="X19" s="5">
        <f>'Z1_1'!K11</f>
        <v>0</v>
      </c>
      <c r="Y19" s="6">
        <f t="shared" si="0"/>
        <v>3348</v>
      </c>
      <c r="Z19" s="5">
        <f>'Z1_1'!L11</f>
        <v>3528</v>
      </c>
      <c r="AA19" s="35">
        <f t="shared" si="1"/>
        <v>5.376344086021504</v>
      </c>
      <c r="AB19" s="7">
        <f t="shared" si="2"/>
        <v>5.376344086021504</v>
      </c>
      <c r="AC19" s="8"/>
    </row>
    <row r="20" spans="1:29" ht="15" customHeight="1">
      <c r="A20" s="3">
        <v>11</v>
      </c>
      <c r="B20" s="13" t="str">
        <f>'Z1_1'!N12</f>
        <v>Тячівський районний суд Закарпатської області</v>
      </c>
      <c r="C20" s="4">
        <v>778</v>
      </c>
      <c r="D20" s="4">
        <v>392</v>
      </c>
      <c r="E20" s="5">
        <f>'Z1_1'!A12</f>
        <v>829</v>
      </c>
      <c r="F20" s="5">
        <f>'Z1_1'!B12</f>
        <v>363</v>
      </c>
      <c r="G20" s="6">
        <v>4947</v>
      </c>
      <c r="H20" s="6">
        <v>4913</v>
      </c>
      <c r="I20" s="5">
        <f>'Z1_1'!C12</f>
        <v>93</v>
      </c>
      <c r="J20" s="5">
        <f>'Z1_1'!D12</f>
        <v>72</v>
      </c>
      <c r="K20" s="6">
        <v>3387</v>
      </c>
      <c r="L20" s="6">
        <v>2252</v>
      </c>
      <c r="M20" s="5">
        <f>'Z1_1'!E12</f>
        <v>2615</v>
      </c>
      <c r="N20" s="5">
        <f>'Z1_1'!F12</f>
        <v>2099</v>
      </c>
      <c r="O20" s="6">
        <v>1260</v>
      </c>
      <c r="P20" s="6">
        <v>1259</v>
      </c>
      <c r="Q20" s="5">
        <f>'Z1_1'!G12</f>
        <v>1173</v>
      </c>
      <c r="R20" s="5">
        <f>'Z1_1'!H12</f>
        <v>1165</v>
      </c>
      <c r="S20" s="6">
        <v>0</v>
      </c>
      <c r="T20" s="5">
        <f>'Z1_1'!I12</f>
        <v>1</v>
      </c>
      <c r="U20" s="6">
        <v>9</v>
      </c>
      <c r="V20" s="5">
        <f>'Z1_1'!J12</f>
        <v>5</v>
      </c>
      <c r="W20" s="6"/>
      <c r="X20" s="5">
        <f>'Z1_1'!K12</f>
        <v>0</v>
      </c>
      <c r="Y20" s="6">
        <f t="shared" si="0"/>
        <v>10381</v>
      </c>
      <c r="Z20" s="5">
        <f>'Z1_1'!L12</f>
        <v>4716</v>
      </c>
      <c r="AA20" s="34">
        <f t="shared" si="1"/>
        <v>-54.57085059242848</v>
      </c>
      <c r="AB20" s="7">
        <f t="shared" si="2"/>
        <v>-54.57085059242848</v>
      </c>
      <c r="AC20" s="8"/>
    </row>
    <row r="21" spans="1:29" ht="15" customHeight="1">
      <c r="A21" s="3">
        <v>12</v>
      </c>
      <c r="B21" s="13" t="str">
        <f>'Z1_1'!N13</f>
        <v>Ужгородський міськрайонний суд Закарпатської області</v>
      </c>
      <c r="C21" s="4">
        <v>4410</v>
      </c>
      <c r="D21" s="4">
        <v>802</v>
      </c>
      <c r="E21" s="5">
        <f>'Z1_1'!A13</f>
        <v>5408</v>
      </c>
      <c r="F21" s="5">
        <f>'Z1_1'!B13</f>
        <v>760</v>
      </c>
      <c r="G21" s="6">
        <v>458</v>
      </c>
      <c r="H21" s="6">
        <v>458</v>
      </c>
      <c r="I21" s="5">
        <f>'Z1_1'!C13</f>
        <v>735</v>
      </c>
      <c r="J21" s="5">
        <f>'Z1_1'!D13</f>
        <v>459</v>
      </c>
      <c r="K21" s="6">
        <v>8263</v>
      </c>
      <c r="L21" s="6">
        <v>5913</v>
      </c>
      <c r="M21" s="5">
        <f>'Z1_1'!E13</f>
        <v>8030</v>
      </c>
      <c r="N21" s="5">
        <f>'Z1_1'!F13</f>
        <v>5036</v>
      </c>
      <c r="O21" s="6">
        <v>9407</v>
      </c>
      <c r="P21" s="6">
        <v>9064</v>
      </c>
      <c r="Q21" s="5">
        <f>'Z1_1'!G13</f>
        <v>7509</v>
      </c>
      <c r="R21" s="5">
        <f>'Z1_1'!H13</f>
        <v>7341</v>
      </c>
      <c r="S21" s="6">
        <v>0</v>
      </c>
      <c r="T21" s="5">
        <f>'Z1_1'!I13</f>
        <v>5</v>
      </c>
      <c r="U21" s="6">
        <v>30</v>
      </c>
      <c r="V21" s="5">
        <f>'Z1_1'!J13</f>
        <v>23</v>
      </c>
      <c r="W21" s="6"/>
      <c r="X21" s="5">
        <f>'Z1_1'!K13</f>
        <v>0</v>
      </c>
      <c r="Y21" s="6">
        <f t="shared" si="0"/>
        <v>22568</v>
      </c>
      <c r="Z21" s="5">
        <f>'Z1_1'!L13</f>
        <v>21710</v>
      </c>
      <c r="AA21" s="34">
        <f t="shared" si="1"/>
        <v>-3.801843317972356</v>
      </c>
      <c r="AB21" s="7">
        <f t="shared" si="2"/>
        <v>-3.801843317972356</v>
      </c>
      <c r="AC21" s="8"/>
    </row>
    <row r="22" spans="1:29" ht="15" customHeight="1">
      <c r="A22" s="3">
        <v>13</v>
      </c>
      <c r="B22" s="13" t="str">
        <f>'Z1_1'!N14</f>
        <v>Хустський районний суд Закарпатської області</v>
      </c>
      <c r="C22" s="4">
        <v>688</v>
      </c>
      <c r="D22" s="4">
        <v>256</v>
      </c>
      <c r="E22" s="5">
        <f>'Z1_1'!A14</f>
        <v>940</v>
      </c>
      <c r="F22" s="5">
        <f>'Z1_1'!B14</f>
        <v>308</v>
      </c>
      <c r="G22" s="6">
        <v>242</v>
      </c>
      <c r="H22" s="6">
        <v>150</v>
      </c>
      <c r="I22" s="5">
        <f>'Z1_1'!C14</f>
        <v>198</v>
      </c>
      <c r="J22" s="5">
        <f>'Z1_1'!D14</f>
        <v>112</v>
      </c>
      <c r="K22" s="6">
        <v>4383</v>
      </c>
      <c r="L22" s="6">
        <v>1811</v>
      </c>
      <c r="M22" s="5">
        <f>'Z1_1'!E14</f>
        <v>2339</v>
      </c>
      <c r="N22" s="5">
        <f>'Z1_1'!F14</f>
        <v>1847</v>
      </c>
      <c r="O22" s="6">
        <v>1658</v>
      </c>
      <c r="P22" s="6">
        <v>1656</v>
      </c>
      <c r="Q22" s="5">
        <f>'Z1_1'!G14</f>
        <v>1474</v>
      </c>
      <c r="R22" s="5">
        <f>'Z1_1'!H14</f>
        <v>1474</v>
      </c>
      <c r="S22" s="6">
        <v>0</v>
      </c>
      <c r="T22" s="5">
        <f>'Z1_1'!I14</f>
        <v>1</v>
      </c>
      <c r="U22" s="6">
        <v>7</v>
      </c>
      <c r="V22" s="5">
        <f>'Z1_1'!J14</f>
        <v>7</v>
      </c>
      <c r="W22" s="6"/>
      <c r="X22" s="5">
        <f>'Z1_1'!K14</f>
        <v>0</v>
      </c>
      <c r="Y22" s="6">
        <f t="shared" si="0"/>
        <v>6978</v>
      </c>
      <c r="Z22" s="5">
        <f>'Z1_1'!L14</f>
        <v>4959</v>
      </c>
      <c r="AA22" s="34">
        <f t="shared" si="1"/>
        <v>-28.933791917454855</v>
      </c>
      <c r="AB22" s="7">
        <f t="shared" si="2"/>
        <v>-28.933791917454855</v>
      </c>
      <c r="AC22" s="8"/>
    </row>
    <row r="23" spans="1:29" ht="15" customHeight="1">
      <c r="A23" s="9"/>
      <c r="B23" s="51" t="s">
        <v>16</v>
      </c>
      <c r="C23" s="46">
        <f aca="true" t="shared" si="3" ref="C23:Z23">SUM(C10:C22)</f>
        <v>10879</v>
      </c>
      <c r="D23" s="46">
        <f t="shared" si="3"/>
        <v>3560</v>
      </c>
      <c r="E23" s="46">
        <f t="shared" si="3"/>
        <v>13500</v>
      </c>
      <c r="F23" s="46">
        <f t="shared" si="3"/>
        <v>3649</v>
      </c>
      <c r="G23" s="46">
        <f t="shared" si="3"/>
        <v>6735</v>
      </c>
      <c r="H23" s="46">
        <f t="shared" si="3"/>
        <v>6322</v>
      </c>
      <c r="I23" s="46">
        <f t="shared" si="3"/>
        <v>2190</v>
      </c>
      <c r="J23" s="46">
        <f t="shared" si="3"/>
        <v>1406</v>
      </c>
      <c r="K23" s="46">
        <f t="shared" si="3"/>
        <v>34203</v>
      </c>
      <c r="L23" s="46">
        <f t="shared" si="3"/>
        <v>23047</v>
      </c>
      <c r="M23" s="46">
        <f t="shared" si="3"/>
        <v>30801</v>
      </c>
      <c r="N23" s="46">
        <f t="shared" si="3"/>
        <v>21136</v>
      </c>
      <c r="O23" s="46">
        <f t="shared" si="3"/>
        <v>21955</v>
      </c>
      <c r="P23" s="46">
        <f t="shared" si="3"/>
        <v>21503</v>
      </c>
      <c r="Q23" s="46">
        <f t="shared" si="3"/>
        <v>19204</v>
      </c>
      <c r="R23" s="46">
        <f t="shared" si="3"/>
        <v>18907</v>
      </c>
      <c r="S23" s="46">
        <f t="shared" si="3"/>
        <v>1425</v>
      </c>
      <c r="T23" s="46">
        <f t="shared" si="3"/>
        <v>7</v>
      </c>
      <c r="U23" s="46">
        <f t="shared" si="3"/>
        <v>139</v>
      </c>
      <c r="V23" s="46">
        <f t="shared" si="3"/>
        <v>116</v>
      </c>
      <c r="W23" s="46">
        <f t="shared" si="3"/>
        <v>0</v>
      </c>
      <c r="X23" s="46">
        <f t="shared" si="3"/>
        <v>0</v>
      </c>
      <c r="Y23" s="46">
        <f t="shared" si="3"/>
        <v>75336</v>
      </c>
      <c r="Z23" s="46">
        <f t="shared" si="3"/>
        <v>65818</v>
      </c>
      <c r="AA23" s="50">
        <f t="shared" si="1"/>
        <v>-12.634066050759259</v>
      </c>
      <c r="AB23" s="7">
        <f t="shared" si="2"/>
        <v>-12.634066050759259</v>
      </c>
      <c r="AC23" s="8"/>
    </row>
    <row r="24" spans="28:29" ht="15" customHeight="1">
      <c r="AB24" s="8"/>
      <c r="AC24" s="8"/>
    </row>
    <row r="25" spans="28:29" ht="15" customHeight="1">
      <c r="AB25" s="8"/>
      <c r="AC25" s="8"/>
    </row>
    <row r="26" spans="28:29" ht="15" customHeight="1">
      <c r="AB26" s="8"/>
      <c r="AC26" s="8"/>
    </row>
    <row r="27" spans="28:29" ht="15" customHeight="1">
      <c r="AB27" s="8"/>
      <c r="AC27" s="8"/>
    </row>
    <row r="28" spans="28:29" ht="15" customHeight="1">
      <c r="AB28" s="8"/>
      <c r="AC28" s="8"/>
    </row>
  </sheetData>
  <sheetProtection/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A7:AA8"/>
    <mergeCell ref="W7:W8"/>
    <mergeCell ref="X7:X8"/>
    <mergeCell ref="Y7:Y8"/>
    <mergeCell ref="Z7:Z8"/>
    <mergeCell ref="S7:S8"/>
    <mergeCell ref="T7:T8"/>
    <mergeCell ref="U7:U8"/>
    <mergeCell ref="V7:V8"/>
  </mergeCells>
  <conditionalFormatting sqref="B1:B65536">
    <cfRule type="cellIs" priority="1" dxfId="2" operator="equal" stopIfTrue="1">
      <formula>0</formula>
    </cfRule>
  </conditionalFormatting>
  <conditionalFormatting sqref="AA10:AA23">
    <cfRule type="cellIs" priority="2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T28" sqref="T28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6" width="6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3" width="8.875" style="1" customWidth="1"/>
    <col min="24" max="24" width="8.625" style="1" customWidth="1"/>
    <col min="25" max="25" width="8.25390625" style="1" customWidth="1"/>
    <col min="26" max="26" width="8.125" style="1" customWidth="1"/>
    <col min="27" max="27" width="0.12890625" style="1" hidden="1" customWidth="1"/>
    <col min="28" max="28" width="6.375" style="1" hidden="1" customWidth="1"/>
    <col min="29" max="29" width="7.375" style="1" customWidth="1"/>
    <col min="30" max="30" width="7.625" style="1" customWidth="1"/>
    <col min="31" max="31" width="11.125" style="1" customWidth="1"/>
    <col min="32" max="32" width="9.125" style="8" customWidth="1"/>
    <col min="33" max="16384" width="9.125" style="1" customWidth="1"/>
  </cols>
  <sheetData>
    <row r="1" spans="17:31" ht="13.5">
      <c r="Q1" s="38"/>
      <c r="R1" s="39" t="s">
        <v>63</v>
      </c>
      <c r="AC1" s="38"/>
      <c r="AD1" s="40"/>
      <c r="AE1" s="39" t="s">
        <v>64</v>
      </c>
    </row>
    <row r="2" ht="3" customHeight="1"/>
    <row r="3" spans="1:27" ht="18.75">
      <c r="A3" s="15"/>
      <c r="B3" s="16"/>
      <c r="C3" s="16" t="s">
        <v>65</v>
      </c>
      <c r="D3" s="16"/>
      <c r="E3" s="16" t="s">
        <v>65</v>
      </c>
      <c r="F3" s="2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2:13" ht="15.75">
      <c r="B4" s="25" t="s">
        <v>66</v>
      </c>
      <c r="L4" s="17"/>
      <c r="M4" s="17"/>
    </row>
    <row r="5" spans="1:31" ht="16.5" customHeight="1">
      <c r="A5" s="5"/>
      <c r="B5" s="18"/>
      <c r="C5" s="69" t="s">
        <v>67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 t="s">
        <v>67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78" customHeight="1">
      <c r="A6" s="59" t="s">
        <v>3</v>
      </c>
      <c r="B6" s="67" t="s">
        <v>4</v>
      </c>
      <c r="C6" s="67" t="s">
        <v>68</v>
      </c>
      <c r="D6" s="67"/>
      <c r="E6" s="68" t="s">
        <v>69</v>
      </c>
      <c r="F6" s="68"/>
      <c r="G6" s="68" t="s">
        <v>5</v>
      </c>
      <c r="H6" s="68"/>
      <c r="I6" s="68"/>
      <c r="J6" s="68"/>
      <c r="K6" s="70" t="s">
        <v>6</v>
      </c>
      <c r="L6" s="70"/>
      <c r="M6" s="70"/>
      <c r="N6" s="70"/>
      <c r="O6" s="71" t="s">
        <v>7</v>
      </c>
      <c r="P6" s="71"/>
      <c r="Q6" s="71"/>
      <c r="R6" s="71"/>
      <c r="S6" s="72" t="s">
        <v>8</v>
      </c>
      <c r="T6" s="72"/>
      <c r="U6" s="72"/>
      <c r="V6" s="72"/>
      <c r="W6" s="68" t="s">
        <v>9</v>
      </c>
      <c r="X6" s="68"/>
      <c r="Y6" s="68" t="s">
        <v>10</v>
      </c>
      <c r="Z6" s="68"/>
      <c r="AA6" s="68" t="s">
        <v>11</v>
      </c>
      <c r="AB6" s="68"/>
      <c r="AC6" s="76" t="s">
        <v>12</v>
      </c>
      <c r="AD6" s="76"/>
      <c r="AE6" s="37" t="s">
        <v>70</v>
      </c>
    </row>
    <row r="7" spans="1:31" ht="17.25" customHeight="1">
      <c r="A7" s="59"/>
      <c r="B7" s="67"/>
      <c r="C7" s="67"/>
      <c r="D7" s="67"/>
      <c r="E7" s="68"/>
      <c r="F7" s="68"/>
      <c r="G7" s="66">
        <v>2012</v>
      </c>
      <c r="H7" s="66"/>
      <c r="I7" s="84">
        <v>2013</v>
      </c>
      <c r="J7" s="84"/>
      <c r="K7" s="66">
        <v>2012</v>
      </c>
      <c r="L7" s="66"/>
      <c r="M7" s="84">
        <v>2013</v>
      </c>
      <c r="N7" s="84"/>
      <c r="O7" s="66">
        <v>2012</v>
      </c>
      <c r="P7" s="66"/>
      <c r="Q7" s="84">
        <v>2013</v>
      </c>
      <c r="R7" s="84"/>
      <c r="S7" s="66">
        <v>2012</v>
      </c>
      <c r="T7" s="66"/>
      <c r="U7" s="84">
        <v>2013</v>
      </c>
      <c r="V7" s="84"/>
      <c r="W7" s="75">
        <v>2012</v>
      </c>
      <c r="X7" s="86">
        <v>2013</v>
      </c>
      <c r="Y7" s="75">
        <v>2012</v>
      </c>
      <c r="Z7" s="86">
        <v>2013</v>
      </c>
      <c r="AA7" s="75">
        <v>2012</v>
      </c>
      <c r="AB7" s="75">
        <v>2013</v>
      </c>
      <c r="AC7" s="75">
        <v>2012</v>
      </c>
      <c r="AD7" s="86">
        <v>2013</v>
      </c>
      <c r="AE7" s="73" t="s">
        <v>15</v>
      </c>
    </row>
    <row r="8" spans="1:31" ht="48.75" customHeight="1">
      <c r="A8" s="59"/>
      <c r="B8" s="67"/>
      <c r="C8" s="19" t="s">
        <v>13</v>
      </c>
      <c r="D8" s="19" t="s">
        <v>14</v>
      </c>
      <c r="E8" s="41">
        <v>2012</v>
      </c>
      <c r="F8" s="85">
        <v>2013</v>
      </c>
      <c r="G8" s="42" t="s">
        <v>16</v>
      </c>
      <c r="H8" s="82" t="s">
        <v>17</v>
      </c>
      <c r="I8" s="42" t="s">
        <v>16</v>
      </c>
      <c r="J8" s="81" t="s">
        <v>17</v>
      </c>
      <c r="K8" s="42" t="s">
        <v>16</v>
      </c>
      <c r="L8" s="83" t="s">
        <v>17</v>
      </c>
      <c r="M8" s="42" t="s">
        <v>16</v>
      </c>
      <c r="N8" s="81" t="s">
        <v>17</v>
      </c>
      <c r="O8" s="42" t="s">
        <v>16</v>
      </c>
      <c r="P8" s="82" t="s">
        <v>17</v>
      </c>
      <c r="Q8" s="42" t="s">
        <v>16</v>
      </c>
      <c r="R8" s="81" t="s">
        <v>17</v>
      </c>
      <c r="S8" s="42" t="s">
        <v>16</v>
      </c>
      <c r="T8" s="82" t="s">
        <v>17</v>
      </c>
      <c r="U8" s="42" t="s">
        <v>16</v>
      </c>
      <c r="V8" s="81" t="s">
        <v>17</v>
      </c>
      <c r="W8" s="75"/>
      <c r="X8" s="86"/>
      <c r="Y8" s="75"/>
      <c r="Z8" s="86"/>
      <c r="AA8" s="75"/>
      <c r="AB8" s="75"/>
      <c r="AC8" s="75"/>
      <c r="AD8" s="86"/>
      <c r="AE8" s="74"/>
    </row>
    <row r="9" spans="1:31" ht="12.75" customHeight="1">
      <c r="A9" s="28" t="s">
        <v>18</v>
      </c>
      <c r="B9" s="28" t="s">
        <v>19</v>
      </c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8">
        <v>20</v>
      </c>
      <c r="W9" s="28">
        <v>21</v>
      </c>
      <c r="X9" s="28">
        <v>22</v>
      </c>
      <c r="Y9" s="28">
        <v>23</v>
      </c>
      <c r="Z9" s="28">
        <v>24</v>
      </c>
      <c r="AA9" s="28">
        <v>25</v>
      </c>
      <c r="AB9" s="28">
        <v>26</v>
      </c>
      <c r="AC9" s="28">
        <v>25</v>
      </c>
      <c r="AD9" s="28">
        <v>26</v>
      </c>
      <c r="AE9" s="31">
        <v>27</v>
      </c>
    </row>
    <row r="10" spans="1:32" ht="12" customHeight="1">
      <c r="A10" s="3">
        <v>1</v>
      </c>
      <c r="B10" s="20" t="str">
        <f>'[1]Z1_1'!N2</f>
        <v>Берегівський районний суд Закарпатської області</v>
      </c>
      <c r="C10" s="21">
        <v>24</v>
      </c>
      <c r="D10" s="21">
        <v>24</v>
      </c>
      <c r="E10" s="21">
        <v>5</v>
      </c>
      <c r="F10" s="3">
        <f>'[1]Z1_1'!O2</f>
        <v>5</v>
      </c>
      <c r="G10" s="22">
        <v>10.4</v>
      </c>
      <c r="H10" s="22">
        <v>4.090909090909091</v>
      </c>
      <c r="I10" s="23">
        <f>'[1]Z1_1'!A2</f>
        <v>16.29</v>
      </c>
      <c r="J10" s="23">
        <f>'[1]Z1_1'!B2</f>
        <v>4.25</v>
      </c>
      <c r="K10" s="22">
        <v>2.0545454545454547</v>
      </c>
      <c r="L10" s="22">
        <v>1.6181818181818182</v>
      </c>
      <c r="M10" s="23">
        <f>'[1]Z1_1'!C2</f>
        <v>1.36</v>
      </c>
      <c r="N10" s="23">
        <f>'[1]Z1_1'!D2</f>
        <v>1.05</v>
      </c>
      <c r="O10" s="22">
        <v>28.29090909090909</v>
      </c>
      <c r="P10" s="22">
        <v>21.345454545454547</v>
      </c>
      <c r="Q10" s="23">
        <f>'[1]Z1_1'!E2</f>
        <v>31.27</v>
      </c>
      <c r="R10" s="23">
        <f>'[1]Z1_1'!F2</f>
        <v>21.95</v>
      </c>
      <c r="S10" s="22">
        <v>17.363636363636363</v>
      </c>
      <c r="T10" s="22">
        <v>17.181818181818183</v>
      </c>
      <c r="U10" s="23">
        <f>'[1]Z1_1'!G2</f>
        <v>15.33</v>
      </c>
      <c r="V10" s="23">
        <f>'[1]Z1_1'!H2</f>
        <v>14.78</v>
      </c>
      <c r="W10" s="22">
        <v>4.254545454545454</v>
      </c>
      <c r="X10" s="22">
        <f>'[1]Z1_1'!I2</f>
        <v>0</v>
      </c>
      <c r="Y10" s="22">
        <v>0.05454545454545454</v>
      </c>
      <c r="Z10" s="23">
        <f>'[1]Z1_1'!J2</f>
        <v>0</v>
      </c>
      <c r="AA10" s="22"/>
      <c r="AB10" s="23">
        <f>'[1]Z1_1'!K2</f>
        <v>0</v>
      </c>
      <c r="AC10" s="22">
        <v>62.41818181818182</v>
      </c>
      <c r="AD10" s="23">
        <f>'[1]Z1_1'!L2</f>
        <v>64.25</v>
      </c>
      <c r="AE10" s="44">
        <f>AF10</f>
        <v>2.934750946693839</v>
      </c>
      <c r="AF10" s="8">
        <f>IF(AC10=0," ",(AD10/AC10*100-100))</f>
        <v>2.934750946693839</v>
      </c>
    </row>
    <row r="11" spans="1:32" ht="12" customHeight="1">
      <c r="A11" s="3">
        <v>2</v>
      </c>
      <c r="B11" s="20" t="str">
        <f>'[1]Z1_1'!N3</f>
        <v>Великоберезнянський районний суд Закарпатської області</v>
      </c>
      <c r="C11" s="21">
        <v>31</v>
      </c>
      <c r="D11" s="21">
        <v>31</v>
      </c>
      <c r="E11" s="21">
        <v>3</v>
      </c>
      <c r="F11" s="3">
        <f>'[1]Z1_1'!O3</f>
        <v>3</v>
      </c>
      <c r="G11" s="22">
        <v>6.848484848484848</v>
      </c>
      <c r="H11" s="22">
        <v>3.0606060606060606</v>
      </c>
      <c r="I11" s="23">
        <f>'[1]Z1_1'!A3</f>
        <v>8.33</v>
      </c>
      <c r="J11" s="23">
        <f>'[1]Z1_1'!B3</f>
        <v>2.82</v>
      </c>
      <c r="K11" s="22">
        <v>2.0606060606060606</v>
      </c>
      <c r="L11" s="22">
        <v>2.0606060606060606</v>
      </c>
      <c r="M11" s="23">
        <f>'[1]Z1_1'!C3</f>
        <v>1.85</v>
      </c>
      <c r="N11" s="23">
        <f>'[1]Z1_1'!D3</f>
        <v>1.09</v>
      </c>
      <c r="O11" s="22">
        <v>21.575757575757578</v>
      </c>
      <c r="P11" s="22">
        <v>14.333333333333332</v>
      </c>
      <c r="Q11" s="23">
        <f>'[1]Z1_1'!E3</f>
        <v>17.36</v>
      </c>
      <c r="R11" s="23">
        <f>'[1]Z1_1'!F3</f>
        <v>13.39</v>
      </c>
      <c r="S11" s="22">
        <v>19.90909090909091</v>
      </c>
      <c r="T11" s="22">
        <v>19.303030303030305</v>
      </c>
      <c r="U11" s="23">
        <f>'[1]Z1_1'!G3</f>
        <v>21.55</v>
      </c>
      <c r="V11" s="23">
        <f>'[1]Z1_1'!H3</f>
        <v>20.76</v>
      </c>
      <c r="W11" s="22">
        <v>0</v>
      </c>
      <c r="X11" s="22">
        <f>'[1]Z1_1'!I3</f>
        <v>0</v>
      </c>
      <c r="Y11" s="22">
        <v>0.0303030303030303</v>
      </c>
      <c r="Z11" s="23">
        <f>'[1]Z1_1'!J3</f>
        <v>0.03</v>
      </c>
      <c r="AA11" s="22"/>
      <c r="AB11" s="23">
        <f>'[1]Z1_1'!K3</f>
        <v>0</v>
      </c>
      <c r="AC11" s="22">
        <v>50.42424242424242</v>
      </c>
      <c r="AD11" s="23">
        <f>'[1]Z1_1'!L3</f>
        <v>49.120000000000005</v>
      </c>
      <c r="AE11" s="43">
        <f aca="true" t="shared" si="0" ref="AE11:AE23">AF11</f>
        <v>-2.586538461538453</v>
      </c>
      <c r="AF11" s="8">
        <f aca="true" t="shared" si="1" ref="AF11:AF23">IF(AC11=0," ",(AD11/AC11*100-100))</f>
        <v>-2.586538461538453</v>
      </c>
    </row>
    <row r="12" spans="1:32" ht="12" customHeight="1">
      <c r="A12" s="3">
        <v>3</v>
      </c>
      <c r="B12" s="20" t="str">
        <f>'[1]Z1_1'!N4</f>
        <v>Виноградівський районний суд Закарпатської області</v>
      </c>
      <c r="C12" s="21">
        <v>17</v>
      </c>
      <c r="D12" s="21">
        <v>17</v>
      </c>
      <c r="E12" s="21">
        <v>7</v>
      </c>
      <c r="F12" s="3">
        <f>'[1]Z1_1'!O4</f>
        <v>7</v>
      </c>
      <c r="G12" s="22">
        <v>8.428571428571429</v>
      </c>
      <c r="H12" s="22">
        <v>3.194805194805195</v>
      </c>
      <c r="I12" s="23">
        <f>'[1]Z1_1'!A4</f>
        <v>11.68</v>
      </c>
      <c r="J12" s="23">
        <f>'[1]Z1_1'!B4</f>
        <v>3.44</v>
      </c>
      <c r="K12" s="22">
        <v>1.896103896103896</v>
      </c>
      <c r="L12" s="22">
        <v>1.3636363636363635</v>
      </c>
      <c r="M12" s="23">
        <f>'[1]Z1_1'!C4</f>
        <v>1.82</v>
      </c>
      <c r="N12" s="23">
        <f>'[1]Z1_1'!D4</f>
        <v>1.25</v>
      </c>
      <c r="O12" s="22">
        <v>38.66233766233766</v>
      </c>
      <c r="P12" s="22">
        <v>31.077922077922075</v>
      </c>
      <c r="Q12" s="23">
        <f>'[1]Z1_1'!E4</f>
        <v>33.09</v>
      </c>
      <c r="R12" s="23">
        <f>'[1]Z1_1'!F4</f>
        <v>25.19</v>
      </c>
      <c r="S12" s="22">
        <v>20.129870129870127</v>
      </c>
      <c r="T12" s="22">
        <v>20</v>
      </c>
      <c r="U12" s="23">
        <f>'[1]Z1_1'!G4</f>
        <v>17.57</v>
      </c>
      <c r="V12" s="23">
        <f>'[1]Z1_1'!H4</f>
        <v>17.4</v>
      </c>
      <c r="W12" s="22">
        <v>1.922077922077922</v>
      </c>
      <c r="X12" s="22">
        <f>'[1]Z1_1'!I4</f>
        <v>0</v>
      </c>
      <c r="Y12" s="22">
        <v>0.07792207792207792</v>
      </c>
      <c r="Z12" s="23">
        <f>'[1]Z1_1'!J4</f>
        <v>0.12</v>
      </c>
      <c r="AA12" s="22"/>
      <c r="AB12" s="23">
        <f>'[1]Z1_1'!K4</f>
        <v>0</v>
      </c>
      <c r="AC12" s="22">
        <v>71.11688311688312</v>
      </c>
      <c r="AD12" s="23">
        <f>'[1]Z1_1'!L4</f>
        <v>64.28</v>
      </c>
      <c r="AE12" s="43">
        <f t="shared" si="0"/>
        <v>-9.613586559532507</v>
      </c>
      <c r="AF12" s="8">
        <f t="shared" si="1"/>
        <v>-9.613586559532507</v>
      </c>
    </row>
    <row r="13" spans="1:32" ht="12" customHeight="1">
      <c r="A13" s="3">
        <v>4</v>
      </c>
      <c r="B13" s="20" t="str">
        <f>'[1]Z1_1'!N5</f>
        <v>Воловецький районний суд Закарпатської області</v>
      </c>
      <c r="C13" s="21">
        <v>46</v>
      </c>
      <c r="D13" s="21">
        <v>46</v>
      </c>
      <c r="E13" s="21">
        <v>3</v>
      </c>
      <c r="F13" s="3">
        <f>'[1]Z1_1'!O5</f>
        <v>3</v>
      </c>
      <c r="G13" s="22">
        <v>5.575757575757576</v>
      </c>
      <c r="H13" s="22">
        <v>2.7575757575757573</v>
      </c>
      <c r="I13" s="23">
        <f>'[1]Z1_1'!A5</f>
        <v>7.79</v>
      </c>
      <c r="J13" s="23">
        <f>'[1]Z1_1'!B5</f>
        <v>2.42</v>
      </c>
      <c r="K13" s="22">
        <v>1.8181818181818181</v>
      </c>
      <c r="L13" s="22">
        <v>1.9393939393939392</v>
      </c>
      <c r="M13" s="23">
        <f>'[1]Z1_1'!C5</f>
        <v>2.12</v>
      </c>
      <c r="N13" s="23">
        <f>'[1]Z1_1'!D5</f>
        <v>1.48</v>
      </c>
      <c r="O13" s="22">
        <v>18.575757575757578</v>
      </c>
      <c r="P13" s="22">
        <v>15.84848484848485</v>
      </c>
      <c r="Q13" s="23">
        <f>'[1]Z1_1'!E5</f>
        <v>19.79</v>
      </c>
      <c r="R13" s="23">
        <f>'[1]Z1_1'!F5</f>
        <v>15.21</v>
      </c>
      <c r="S13" s="22">
        <v>14.909090909090908</v>
      </c>
      <c r="T13" s="22">
        <v>14.363636363636363</v>
      </c>
      <c r="U13" s="23">
        <f>'[1]Z1_1'!G5</f>
        <v>13</v>
      </c>
      <c r="V13" s="23">
        <f>'[1]Z1_1'!H5</f>
        <v>12.61</v>
      </c>
      <c r="W13" s="22">
        <v>4.0606060606060606</v>
      </c>
      <c r="X13" s="22">
        <f>'[1]Z1_1'!I5</f>
        <v>0</v>
      </c>
      <c r="Y13" s="22">
        <v>0.15151515151515152</v>
      </c>
      <c r="Z13" s="23">
        <f>'[1]Z1_1'!J5</f>
        <v>0.09</v>
      </c>
      <c r="AA13" s="22"/>
      <c r="AB13" s="23">
        <f>'[1]Z1_1'!K5</f>
        <v>0</v>
      </c>
      <c r="AC13" s="22">
        <v>45.09090909090909</v>
      </c>
      <c r="AD13" s="23">
        <f>'[1]Z1_1'!L5</f>
        <v>42.790000000000006</v>
      </c>
      <c r="AE13" s="43">
        <f t="shared" si="0"/>
        <v>-5.102822580645153</v>
      </c>
      <c r="AF13" s="8">
        <f t="shared" si="1"/>
        <v>-5.102822580645153</v>
      </c>
    </row>
    <row r="14" spans="1:32" ht="12" customHeight="1">
      <c r="A14" s="3">
        <v>5</v>
      </c>
      <c r="B14" s="20" t="str">
        <f>'[1]Z1_1'!N6</f>
        <v>Іршавський районний суд Закарпатської області</v>
      </c>
      <c r="C14" s="21">
        <v>55</v>
      </c>
      <c r="D14" s="21">
        <v>55</v>
      </c>
      <c r="E14" s="21">
        <v>6</v>
      </c>
      <c r="F14" s="3">
        <f>'[1]Z1_1'!O6</f>
        <v>6</v>
      </c>
      <c r="G14" s="22">
        <v>6.863636363636363</v>
      </c>
      <c r="H14" s="22">
        <v>3.4545454545454546</v>
      </c>
      <c r="I14" s="23">
        <f>'[1]Z1_1'!A6</f>
        <v>7.61</v>
      </c>
      <c r="J14" s="23">
        <f>'[1]Z1_1'!B6</f>
        <v>3.44</v>
      </c>
      <c r="K14" s="22">
        <v>2.5303030303030303</v>
      </c>
      <c r="L14" s="22">
        <v>1.6666666666666665</v>
      </c>
      <c r="M14" s="23">
        <f>'[1]Z1_1'!C6</f>
        <v>2.18</v>
      </c>
      <c r="N14" s="23">
        <f>'[1]Z1_1'!D6</f>
        <v>1.36</v>
      </c>
      <c r="O14" s="22">
        <v>32.848484848484844</v>
      </c>
      <c r="P14" s="22">
        <v>24.045454545454547</v>
      </c>
      <c r="Q14" s="23">
        <f>'[1]Z1_1'!E6</f>
        <v>35.24</v>
      </c>
      <c r="R14" s="23">
        <f>'[1]Z1_1'!F6</f>
        <v>24.86</v>
      </c>
      <c r="S14" s="22">
        <v>13.984848484848486</v>
      </c>
      <c r="T14" s="22">
        <v>13.954545454545455</v>
      </c>
      <c r="U14" s="23">
        <f>'[1]Z1_1'!G6</f>
        <v>12.3</v>
      </c>
      <c r="V14" s="23">
        <f>'[1]Z1_1'!H6</f>
        <v>12.3</v>
      </c>
      <c r="W14" s="22">
        <v>0.36363636363636365</v>
      </c>
      <c r="X14" s="22">
        <f>'[1]Z1_1'!I6</f>
        <v>0</v>
      </c>
      <c r="Y14" s="22">
        <v>0.01515151515151515</v>
      </c>
      <c r="Z14" s="23">
        <f>'[1]Z1_1'!J6</f>
        <v>0.17</v>
      </c>
      <c r="AA14" s="22"/>
      <c r="AB14" s="23">
        <f>'[1]Z1_1'!K6</f>
        <v>0</v>
      </c>
      <c r="AC14" s="22">
        <v>56.6060606060606</v>
      </c>
      <c r="AD14" s="23">
        <f>'[1]Z1_1'!L6</f>
        <v>57.5</v>
      </c>
      <c r="AE14" s="44">
        <f t="shared" si="0"/>
        <v>1.5792291220556791</v>
      </c>
      <c r="AF14" s="8">
        <f t="shared" si="1"/>
        <v>1.5792291220556791</v>
      </c>
    </row>
    <row r="15" spans="1:32" ht="12" customHeight="1">
      <c r="A15" s="3">
        <v>6</v>
      </c>
      <c r="B15" s="20" t="str">
        <f>'[1]Z1_1'!N7</f>
        <v>Міжгірський районний суд Закарпатської області</v>
      </c>
      <c r="C15" s="21">
        <v>25</v>
      </c>
      <c r="D15" s="21">
        <v>25</v>
      </c>
      <c r="E15" s="21">
        <v>3</v>
      </c>
      <c r="F15" s="3">
        <f>'[1]Z1_1'!O7</f>
        <v>3</v>
      </c>
      <c r="G15" s="22">
        <v>8.090909090909092</v>
      </c>
      <c r="H15" s="22">
        <v>3.696969696969697</v>
      </c>
      <c r="I15" s="23">
        <f>'[1]Z1_1'!A7</f>
        <v>9.03</v>
      </c>
      <c r="J15" s="23">
        <f>'[1]Z1_1'!B7</f>
        <v>3.06</v>
      </c>
      <c r="K15" s="22">
        <v>2.5757575757575757</v>
      </c>
      <c r="L15" s="22">
        <v>1.696969696969697</v>
      </c>
      <c r="M15" s="23">
        <f>'[1]Z1_1'!C7</f>
        <v>2.52</v>
      </c>
      <c r="N15" s="23">
        <f>'[1]Z1_1'!D7</f>
        <v>1.94</v>
      </c>
      <c r="O15" s="22">
        <v>19.666666666666668</v>
      </c>
      <c r="P15" s="22">
        <v>16.818181818181817</v>
      </c>
      <c r="Q15" s="23">
        <f>'[1]Z1_1'!E7</f>
        <v>17.88</v>
      </c>
      <c r="R15" s="23">
        <f>'[1]Z1_1'!F7</f>
        <v>14.03</v>
      </c>
      <c r="S15" s="22">
        <v>21.484848484848484</v>
      </c>
      <c r="T15" s="22">
        <v>21.06060606060606</v>
      </c>
      <c r="U15" s="23">
        <f>'[1]Z1_1'!G7</f>
        <v>16.03</v>
      </c>
      <c r="V15" s="23">
        <f>'[1]Z1_1'!H7</f>
        <v>15.88</v>
      </c>
      <c r="W15" s="22">
        <v>3.727272727272727</v>
      </c>
      <c r="X15" s="22">
        <f>'[1]Z1_1'!I7</f>
        <v>0</v>
      </c>
      <c r="Y15" s="22">
        <v>0.2424242424242424</v>
      </c>
      <c r="Z15" s="23">
        <f>'[1]Z1_1'!J7</f>
        <v>0.15</v>
      </c>
      <c r="AA15" s="22"/>
      <c r="AB15" s="23">
        <f>'[1]Z1_1'!K7</f>
        <v>0</v>
      </c>
      <c r="AC15" s="22">
        <v>55.78787878787878</v>
      </c>
      <c r="AD15" s="23">
        <f>'[1]Z1_1'!L7</f>
        <v>45.61</v>
      </c>
      <c r="AE15" s="43">
        <f t="shared" si="0"/>
        <v>-18.243889190657242</v>
      </c>
      <c r="AF15" s="8">
        <f t="shared" si="1"/>
        <v>-18.243889190657242</v>
      </c>
    </row>
    <row r="16" spans="1:32" ht="12" customHeight="1">
      <c r="A16" s="3">
        <v>7</v>
      </c>
      <c r="B16" s="20" t="str">
        <f>'[1]Z1_1'!N8</f>
        <v>Мукачівський міськрайонний суд Закарпатської області</v>
      </c>
      <c r="C16" s="21">
        <v>13</v>
      </c>
      <c r="D16" s="21">
        <v>13</v>
      </c>
      <c r="E16" s="21">
        <v>18</v>
      </c>
      <c r="F16" s="3">
        <f>'[1]Z1_1'!O8</f>
        <v>18</v>
      </c>
      <c r="G16" s="22">
        <v>7.954545454545454</v>
      </c>
      <c r="H16" s="22">
        <v>2.924242424242424</v>
      </c>
      <c r="I16" s="23">
        <f>'[1]Z1_1'!A8</f>
        <v>7.25</v>
      </c>
      <c r="J16" s="23">
        <f>'[1]Z1_1'!B8</f>
        <v>2.72</v>
      </c>
      <c r="K16" s="22">
        <v>1.2676767676767677</v>
      </c>
      <c r="L16" s="22">
        <v>0.8232323232323232</v>
      </c>
      <c r="M16" s="23">
        <f>'[1]Z1_1'!C8</f>
        <v>1.92</v>
      </c>
      <c r="N16" s="23">
        <f>'[1]Z1_1'!D8</f>
        <v>0.98</v>
      </c>
      <c r="O16" s="22">
        <v>29.12626262626263</v>
      </c>
      <c r="P16" s="22">
        <v>18.97979797979798</v>
      </c>
      <c r="Q16" s="23">
        <f>'[1]Z1_1'!E8</f>
        <v>28.09</v>
      </c>
      <c r="R16" s="23">
        <f>'[1]Z1_1'!F8</f>
        <v>17.26</v>
      </c>
      <c r="S16" s="22">
        <v>11.02020202020202</v>
      </c>
      <c r="T16" s="22">
        <v>10.868686868686869</v>
      </c>
      <c r="U16" s="23">
        <f>'[1]Z1_1'!G8</f>
        <v>9.8</v>
      </c>
      <c r="V16" s="23">
        <f>'[1]Z1_1'!H8</f>
        <v>9.68</v>
      </c>
      <c r="W16" s="22">
        <v>0.5202020202020202</v>
      </c>
      <c r="X16" s="22">
        <f>'[1]Z1_1'!I8</f>
        <v>0</v>
      </c>
      <c r="Y16" s="22">
        <v>0.2424242424242424</v>
      </c>
      <c r="Z16" s="23">
        <f>'[1]Z1_1'!J8</f>
        <v>0.16</v>
      </c>
      <c r="AA16" s="22"/>
      <c r="AB16" s="23">
        <f>'[1]Z1_1'!K8</f>
        <v>0</v>
      </c>
      <c r="AC16" s="22">
        <v>50.131313131313135</v>
      </c>
      <c r="AD16" s="23">
        <f>'[1]Z1_1'!L8</f>
        <v>47.22</v>
      </c>
      <c r="AE16" s="43">
        <f t="shared" si="0"/>
        <v>-5.807374571831559</v>
      </c>
      <c r="AF16" s="8">
        <f t="shared" si="1"/>
        <v>-5.807374571831559</v>
      </c>
    </row>
    <row r="17" spans="1:32" ht="12" customHeight="1">
      <c r="A17" s="3">
        <v>8</v>
      </c>
      <c r="B17" s="20" t="str">
        <f>'[1]Z1_1'!N9</f>
        <v>Перечинський районний суд Закарпатської області</v>
      </c>
      <c r="C17" s="21">
        <v>28</v>
      </c>
      <c r="D17" s="21">
        <v>28</v>
      </c>
      <c r="E17" s="21">
        <v>4</v>
      </c>
      <c r="F17" s="3">
        <f>'[1]Z1_1'!O9</f>
        <v>4</v>
      </c>
      <c r="G17" s="22">
        <v>5.431818181818182</v>
      </c>
      <c r="H17" s="22">
        <v>2.3636363636363638</v>
      </c>
      <c r="I17" s="23">
        <f>'[1]Z1_1'!A9</f>
        <v>10.05</v>
      </c>
      <c r="J17" s="23">
        <f>'[1]Z1_1'!B9</f>
        <v>2.93</v>
      </c>
      <c r="K17" s="22">
        <v>0.7954545454545454</v>
      </c>
      <c r="L17" s="22">
        <v>0.7045454545454546</v>
      </c>
      <c r="M17" s="23">
        <f>'[1]Z1_1'!C9</f>
        <v>1.05</v>
      </c>
      <c r="N17" s="23">
        <f>'[1]Z1_1'!D9</f>
        <v>0.93</v>
      </c>
      <c r="O17" s="22">
        <v>12.977272727272727</v>
      </c>
      <c r="P17" s="22">
        <v>9.181818181818182</v>
      </c>
      <c r="Q17" s="23">
        <f>'[1]Z1_1'!E9</f>
        <v>14.73</v>
      </c>
      <c r="R17" s="23">
        <f>'[1]Z1_1'!F9</f>
        <v>10.59</v>
      </c>
      <c r="S17" s="22">
        <v>11.818181818181818</v>
      </c>
      <c r="T17" s="22">
        <v>11.818181818181818</v>
      </c>
      <c r="U17" s="23">
        <f>'[1]Z1_1'!G9</f>
        <v>16.95</v>
      </c>
      <c r="V17" s="23">
        <f>'[1]Z1_1'!H9</f>
        <v>16.86</v>
      </c>
      <c r="W17" s="22">
        <v>0.3409090909090909</v>
      </c>
      <c r="X17" s="22">
        <f>'[1]Z1_1'!I9</f>
        <v>0</v>
      </c>
      <c r="Y17" s="22">
        <v>0</v>
      </c>
      <c r="Z17" s="23">
        <f>'[1]Z1_1'!J9</f>
        <v>0.07</v>
      </c>
      <c r="AA17" s="22"/>
      <c r="AB17" s="23">
        <f>'[1]Z1_1'!K9</f>
        <v>0</v>
      </c>
      <c r="AC17" s="22">
        <v>31.363636363636363</v>
      </c>
      <c r="AD17" s="23">
        <f>'[1]Z1_1'!L9</f>
        <v>42.85</v>
      </c>
      <c r="AE17" s="44">
        <f t="shared" si="0"/>
        <v>36.623188405797094</v>
      </c>
      <c r="AF17" s="8">
        <f t="shared" si="1"/>
        <v>36.623188405797094</v>
      </c>
    </row>
    <row r="18" spans="1:32" ht="12" customHeight="1">
      <c r="A18" s="3">
        <v>9</v>
      </c>
      <c r="B18" s="20" t="str">
        <f>'[1]Z1_1'!N10</f>
        <v>Рахівський районний суд Закарпатської області</v>
      </c>
      <c r="C18" s="21">
        <v>17</v>
      </c>
      <c r="D18" s="21">
        <v>17</v>
      </c>
      <c r="E18" s="21">
        <v>4</v>
      </c>
      <c r="F18" s="3">
        <f>'[1]Z1_1'!O10</f>
        <v>4</v>
      </c>
      <c r="G18" s="22">
        <v>8.522727272727273</v>
      </c>
      <c r="H18" s="22">
        <v>4.386363636363637</v>
      </c>
      <c r="I18" s="23">
        <f>'[1]Z1_1'!A10</f>
        <v>15.66</v>
      </c>
      <c r="J18" s="23">
        <f>'[1]Z1_1'!B10</f>
        <v>7.91</v>
      </c>
      <c r="K18" s="22">
        <v>1.5909090909090908</v>
      </c>
      <c r="L18" s="22">
        <v>0.8863636363636364</v>
      </c>
      <c r="M18" s="23">
        <f>'[1]Z1_1'!C10</f>
        <v>1.05</v>
      </c>
      <c r="N18" s="23">
        <f>'[1]Z1_1'!D10</f>
        <v>0.75</v>
      </c>
      <c r="O18" s="22">
        <v>31.386363636363637</v>
      </c>
      <c r="P18" s="22">
        <v>25.545454545454547</v>
      </c>
      <c r="Q18" s="23">
        <f>'[1]Z1_1'!E10</f>
        <v>32.84</v>
      </c>
      <c r="R18" s="23">
        <f>'[1]Z1_1'!F10</f>
        <v>25.64</v>
      </c>
      <c r="S18" s="22">
        <v>16.636363636363637</v>
      </c>
      <c r="T18" s="22">
        <v>16.59090909090909</v>
      </c>
      <c r="U18" s="23">
        <f>'[1]Z1_1'!G10</f>
        <v>15.11</v>
      </c>
      <c r="V18" s="23">
        <f>'[1]Z1_1'!H10</f>
        <v>15</v>
      </c>
      <c r="W18" s="22">
        <v>12.386363636363637</v>
      </c>
      <c r="X18" s="22">
        <f>'[1]Z1_1'!I10</f>
        <v>0</v>
      </c>
      <c r="Y18" s="22">
        <v>0.3181818181818182</v>
      </c>
      <c r="Z18" s="23">
        <f>'[1]Z1_1'!J10</f>
        <v>0.2</v>
      </c>
      <c r="AA18" s="22"/>
      <c r="AB18" s="23">
        <f>'[1]Z1_1'!K10</f>
        <v>0</v>
      </c>
      <c r="AC18" s="22">
        <v>70.8409090909091</v>
      </c>
      <c r="AD18" s="23">
        <f>'[1]Z1_1'!L10</f>
        <v>64.86</v>
      </c>
      <c r="AE18" s="43">
        <f t="shared" si="0"/>
        <v>-8.44273339749759</v>
      </c>
      <c r="AF18" s="8">
        <f t="shared" si="1"/>
        <v>-8.44273339749759</v>
      </c>
    </row>
    <row r="19" spans="1:32" ht="12" customHeight="1">
      <c r="A19" s="3">
        <v>10</v>
      </c>
      <c r="B19" s="20" t="str">
        <f>'[1]Z1_1'!N11</f>
        <v>Свалявський районний суд Закарпатської області</v>
      </c>
      <c r="C19" s="21">
        <v>28</v>
      </c>
      <c r="D19" s="21">
        <v>28</v>
      </c>
      <c r="E19" s="21">
        <v>5</v>
      </c>
      <c r="F19" s="3">
        <f>'[1]Z1_1'!O11</f>
        <v>5</v>
      </c>
      <c r="G19" s="22">
        <v>8.418181818181818</v>
      </c>
      <c r="H19" s="22">
        <v>4.0181818181818185</v>
      </c>
      <c r="I19" s="23">
        <f>'[1]Z1_1'!A11</f>
        <v>11.45</v>
      </c>
      <c r="J19" s="23">
        <f>'[1]Z1_1'!B11</f>
        <v>3.69</v>
      </c>
      <c r="K19" s="22">
        <v>1.6909090909090911</v>
      </c>
      <c r="L19" s="22">
        <v>1.3818181818181818</v>
      </c>
      <c r="M19" s="23">
        <f>'[1]Z1_1'!C11</f>
        <v>2.15</v>
      </c>
      <c r="N19" s="23">
        <f>'[1]Z1_1'!D11</f>
        <v>1.84</v>
      </c>
      <c r="O19" s="22">
        <v>32.29090909090909</v>
      </c>
      <c r="P19" s="22">
        <v>19.636363636363637</v>
      </c>
      <c r="Q19" s="23">
        <f>'[1]Z1_1'!E11</f>
        <v>31.85</v>
      </c>
      <c r="R19" s="23">
        <f>'[1]Z1_1'!F11</f>
        <v>17.24</v>
      </c>
      <c r="S19" s="22">
        <v>16.545454545454547</v>
      </c>
      <c r="T19" s="22">
        <v>16.545454545454547</v>
      </c>
      <c r="U19" s="23">
        <f>'[1]Z1_1'!G11</f>
        <v>18.55</v>
      </c>
      <c r="V19" s="23">
        <f>'[1]Z1_1'!H11</f>
        <v>18.53</v>
      </c>
      <c r="W19" s="22">
        <v>1.8</v>
      </c>
      <c r="X19" s="22">
        <f>'[1]Z1_1'!I11</f>
        <v>0</v>
      </c>
      <c r="Y19" s="22">
        <v>0.12727272727272726</v>
      </c>
      <c r="Z19" s="23">
        <f>'[1]Z1_1'!J11</f>
        <v>0.15</v>
      </c>
      <c r="AA19" s="22"/>
      <c r="AB19" s="23">
        <f>'[1]Z1_1'!K11</f>
        <v>0</v>
      </c>
      <c r="AC19" s="22">
        <v>60.872727272727275</v>
      </c>
      <c r="AD19" s="23">
        <f>'[1]Z1_1'!L11</f>
        <v>64.15</v>
      </c>
      <c r="AE19" s="44">
        <f t="shared" si="0"/>
        <v>5.383811230585422</v>
      </c>
      <c r="AF19" s="8">
        <f t="shared" si="1"/>
        <v>5.383811230585422</v>
      </c>
    </row>
    <row r="20" spans="1:32" ht="12" customHeight="1">
      <c r="A20" s="3">
        <v>11</v>
      </c>
      <c r="B20" s="20" t="str">
        <f>'[1]Z1_1'!N12</f>
        <v>Тячівський районний суд Закарпатської області</v>
      </c>
      <c r="C20" s="21">
        <v>23</v>
      </c>
      <c r="D20" s="21">
        <v>23</v>
      </c>
      <c r="E20" s="21">
        <v>8</v>
      </c>
      <c r="F20" s="3">
        <f>'[1]Z1_1'!O12</f>
        <v>8</v>
      </c>
      <c r="G20" s="22">
        <v>8.840909090909092</v>
      </c>
      <c r="H20" s="22">
        <v>4.454545454545454</v>
      </c>
      <c r="I20" s="23">
        <f>'[1]Z1_1'!A12</f>
        <v>9.42</v>
      </c>
      <c r="J20" s="23">
        <f>'[1]Z1_1'!B12</f>
        <v>4.12</v>
      </c>
      <c r="K20" s="22">
        <v>56.21590909090909</v>
      </c>
      <c r="L20" s="22">
        <v>55.82954545454545</v>
      </c>
      <c r="M20" s="23">
        <f>'[1]Z1_1'!C12</f>
        <v>1.06</v>
      </c>
      <c r="N20" s="23">
        <f>'[1]Z1_1'!D12</f>
        <v>0.82</v>
      </c>
      <c r="O20" s="22">
        <v>38.48863636363637</v>
      </c>
      <c r="P20" s="22">
        <v>25.59090909090909</v>
      </c>
      <c r="Q20" s="23">
        <f>'[1]Z1_1'!E12</f>
        <v>29.72</v>
      </c>
      <c r="R20" s="23">
        <f>'[1]Z1_1'!F12</f>
        <v>23.85</v>
      </c>
      <c r="S20" s="22">
        <v>14.318181818181818</v>
      </c>
      <c r="T20" s="22">
        <v>14.306818181818182</v>
      </c>
      <c r="U20" s="23">
        <f>'[1]Z1_1'!G12</f>
        <v>13.33</v>
      </c>
      <c r="V20" s="23">
        <f>'[1]Z1_1'!H12</f>
        <v>13.24</v>
      </c>
      <c r="W20" s="22">
        <v>0</v>
      </c>
      <c r="X20" s="22">
        <f>'[1]Z1_1'!I12</f>
        <v>0.01</v>
      </c>
      <c r="Y20" s="22">
        <v>0.10227272727272728</v>
      </c>
      <c r="Z20" s="23">
        <f>'[1]Z1_1'!J12</f>
        <v>0.06</v>
      </c>
      <c r="AA20" s="22"/>
      <c r="AB20" s="23">
        <f>'[1]Z1_1'!K12</f>
        <v>0</v>
      </c>
      <c r="AC20" s="22">
        <v>117.9659090909091</v>
      </c>
      <c r="AD20" s="23">
        <f>'[1]Z1_1'!L12</f>
        <v>53.6</v>
      </c>
      <c r="AE20" s="43">
        <f t="shared" si="0"/>
        <v>-54.56314420576052</v>
      </c>
      <c r="AF20" s="8">
        <f t="shared" si="1"/>
        <v>-54.56314420576052</v>
      </c>
    </row>
    <row r="21" spans="1:32" ht="12" customHeight="1">
      <c r="A21" s="3">
        <v>12</v>
      </c>
      <c r="B21" s="20" t="str">
        <f>'[1]Z1_1'!N13</f>
        <v>Ужгородський міськрайонний суд Закарпатської області</v>
      </c>
      <c r="C21" s="21">
        <v>32</v>
      </c>
      <c r="D21" s="24">
        <v>32</v>
      </c>
      <c r="E21" s="21">
        <v>21</v>
      </c>
      <c r="F21" s="3">
        <f>'[1]Z1_1'!O13</f>
        <v>21</v>
      </c>
      <c r="G21" s="22">
        <v>19.09090909090909</v>
      </c>
      <c r="H21" s="22">
        <v>3.4718614718614718</v>
      </c>
      <c r="I21" s="23">
        <f>'[1]Z1_1'!A13</f>
        <v>23.41</v>
      </c>
      <c r="J21" s="23">
        <f>'[1]Z1_1'!B13</f>
        <v>3.29</v>
      </c>
      <c r="K21" s="22">
        <v>1.9826839826839828</v>
      </c>
      <c r="L21" s="22">
        <v>1.9826839826839828</v>
      </c>
      <c r="M21" s="23">
        <f>'[1]Z1_1'!C13</f>
        <v>3.18</v>
      </c>
      <c r="N21" s="23">
        <f>'[1]Z1_1'!D13</f>
        <v>1.99</v>
      </c>
      <c r="O21" s="22">
        <v>35.77056277056277</v>
      </c>
      <c r="P21" s="22">
        <v>25.597402597402596</v>
      </c>
      <c r="Q21" s="23">
        <f>'[1]Z1_1'!E13</f>
        <v>34.76</v>
      </c>
      <c r="R21" s="23">
        <f>'[1]Z1_1'!F13</f>
        <v>21.8</v>
      </c>
      <c r="S21" s="22">
        <v>40.722943722943725</v>
      </c>
      <c r="T21" s="22">
        <v>39.238095238095234</v>
      </c>
      <c r="U21" s="23">
        <f>'[1]Z1_1'!G13</f>
        <v>32.51</v>
      </c>
      <c r="V21" s="23">
        <f>'[1]Z1_1'!H13</f>
        <v>31.78</v>
      </c>
      <c r="W21" s="22">
        <v>0</v>
      </c>
      <c r="X21" s="22">
        <f>'[1]Z1_1'!I13</f>
        <v>0.02</v>
      </c>
      <c r="Y21" s="22">
        <v>0.12987012987012989</v>
      </c>
      <c r="Z21" s="23">
        <f>'[1]Z1_1'!J13</f>
        <v>0.1</v>
      </c>
      <c r="AA21" s="22"/>
      <c r="AB21" s="23">
        <f>'[1]Z1_1'!K13</f>
        <v>0</v>
      </c>
      <c r="AC21" s="22">
        <v>97.6969696969697</v>
      </c>
      <c r="AD21" s="23">
        <f>'[1]Z1_1'!L13</f>
        <v>93.97999999999998</v>
      </c>
      <c r="AE21" s="43">
        <f t="shared" si="0"/>
        <v>-3.8045905707196397</v>
      </c>
      <c r="AF21" s="8">
        <f t="shared" si="1"/>
        <v>-3.8045905707196397</v>
      </c>
    </row>
    <row r="22" spans="1:32" ht="12" customHeight="1">
      <c r="A22" s="3">
        <v>13</v>
      </c>
      <c r="B22" s="20" t="str">
        <f>'[1]Z1_1'!N14</f>
        <v>Хустський районний суд Закарпатської області</v>
      </c>
      <c r="C22" s="21">
        <v>29</v>
      </c>
      <c r="D22" s="21">
        <v>29</v>
      </c>
      <c r="E22" s="21">
        <v>8</v>
      </c>
      <c r="F22" s="3">
        <f>'[1]Z1_1'!O14</f>
        <v>8</v>
      </c>
      <c r="G22" s="22">
        <v>7.818181818181818</v>
      </c>
      <c r="H22" s="22">
        <v>2.909090909090909</v>
      </c>
      <c r="I22" s="23">
        <f>'[1]Z1_1'!A14</f>
        <v>10.68</v>
      </c>
      <c r="J22" s="23">
        <f>'[1]Z1_1'!B14</f>
        <v>3.5</v>
      </c>
      <c r="K22" s="22">
        <v>2.75</v>
      </c>
      <c r="L22" s="22">
        <v>1.7045454545454546</v>
      </c>
      <c r="M22" s="23">
        <f>'[1]Z1_1'!C14</f>
        <v>2.25</v>
      </c>
      <c r="N22" s="23">
        <f>'[1]Z1_1'!D14</f>
        <v>1.27</v>
      </c>
      <c r="O22" s="22">
        <v>49.80681818181818</v>
      </c>
      <c r="P22" s="22">
        <v>20.579545454545453</v>
      </c>
      <c r="Q22" s="23">
        <f>'[1]Z1_1'!E14</f>
        <v>26.58</v>
      </c>
      <c r="R22" s="23">
        <f>'[1]Z1_1'!F14</f>
        <v>20.99</v>
      </c>
      <c r="S22" s="22">
        <v>18.84090909090909</v>
      </c>
      <c r="T22" s="22">
        <v>18.818181818181817</v>
      </c>
      <c r="U22" s="23">
        <f>'[1]Z1_1'!G14</f>
        <v>16.75</v>
      </c>
      <c r="V22" s="23">
        <f>'[1]Z1_1'!H14</f>
        <v>16.75</v>
      </c>
      <c r="W22" s="22">
        <v>0</v>
      </c>
      <c r="X22" s="22">
        <f>'[1]Z1_1'!I14</f>
        <v>0.01</v>
      </c>
      <c r="Y22" s="22">
        <v>0.07954545454545454</v>
      </c>
      <c r="Z22" s="23">
        <f>'[1]Z1_1'!J14</f>
        <v>0.08</v>
      </c>
      <c r="AA22" s="22"/>
      <c r="AB22" s="23">
        <f>'[1]Z1_1'!K14</f>
        <v>0</v>
      </c>
      <c r="AC22" s="22">
        <v>79.29545454545455</v>
      </c>
      <c r="AD22" s="23">
        <f>'[1]Z1_1'!L14</f>
        <v>56.349999999999994</v>
      </c>
      <c r="AE22" s="43">
        <f t="shared" si="0"/>
        <v>-28.9366580682144</v>
      </c>
      <c r="AF22" s="8">
        <f t="shared" si="1"/>
        <v>-28.9366580682144</v>
      </c>
    </row>
    <row r="23" spans="1:32" ht="12" customHeight="1">
      <c r="A23" s="45"/>
      <c r="B23" s="48" t="s">
        <v>16</v>
      </c>
      <c r="C23" s="47">
        <v>666</v>
      </c>
      <c r="D23" s="47">
        <v>666</v>
      </c>
      <c r="E23" s="77">
        <f>SUM(E10:E22)</f>
        <v>95</v>
      </c>
      <c r="F23" s="77">
        <f>SUM(F10:F22)</f>
        <v>95</v>
      </c>
      <c r="G23" s="78">
        <v>10.410526315789474</v>
      </c>
      <c r="H23" s="78">
        <v>3.4066985645933014</v>
      </c>
      <c r="I23" s="79">
        <v>12.92</v>
      </c>
      <c r="J23" s="79">
        <v>3.49</v>
      </c>
      <c r="K23" s="78">
        <v>6.444976076555023</v>
      </c>
      <c r="L23" s="78">
        <v>6.04976076555024</v>
      </c>
      <c r="M23" s="79">
        <v>2.1</v>
      </c>
      <c r="N23" s="79">
        <v>1.35</v>
      </c>
      <c r="O23" s="78">
        <v>32.73014354066986</v>
      </c>
      <c r="P23" s="78">
        <v>22.054545454545455</v>
      </c>
      <c r="Q23" s="79">
        <v>29.47</v>
      </c>
      <c r="R23" s="79">
        <v>20.23</v>
      </c>
      <c r="S23" s="78">
        <v>21.00956937799043</v>
      </c>
      <c r="T23" s="78">
        <v>20.577033492822967</v>
      </c>
      <c r="U23" s="79">
        <v>18.38</v>
      </c>
      <c r="V23" s="79">
        <v>18.09</v>
      </c>
      <c r="W23" s="80">
        <v>1.3636363636363635</v>
      </c>
      <c r="X23" s="78">
        <v>0.01</v>
      </c>
      <c r="Y23" s="80">
        <v>0.13301435406698567</v>
      </c>
      <c r="Z23" s="79">
        <v>0.11</v>
      </c>
      <c r="AA23" s="80">
        <v>0</v>
      </c>
      <c r="AB23" s="79">
        <f>'[1]Z1_1'!K29</f>
        <v>0</v>
      </c>
      <c r="AC23" s="80">
        <v>72.09186602870813</v>
      </c>
      <c r="AD23" s="79">
        <v>62.98</v>
      </c>
      <c r="AE23" s="49">
        <f t="shared" si="0"/>
        <v>-12.639242858659856</v>
      </c>
      <c r="AF23" s="8">
        <f t="shared" si="1"/>
        <v>-12.639242858659856</v>
      </c>
    </row>
    <row r="24" spans="28:30" ht="12.75">
      <c r="AB24" s="8"/>
      <c r="AC24" s="8"/>
      <c r="AD24" s="8"/>
    </row>
    <row r="25" spans="28:30" ht="12.75">
      <c r="AB25" s="8"/>
      <c r="AC25" s="8"/>
      <c r="AD25" s="8"/>
    </row>
    <row r="26" spans="28:30" ht="12.75">
      <c r="AB26" s="8"/>
      <c r="AC26" s="8"/>
      <c r="AD26" s="8"/>
    </row>
    <row r="27" spans="28:30" ht="12.75">
      <c r="AB27" s="8"/>
      <c r="AC27" s="8"/>
      <c r="AD27" s="8"/>
    </row>
    <row r="28" spans="28:30" ht="12.75">
      <c r="AB28" s="8"/>
      <c r="AC28" s="8"/>
      <c r="AD28" s="8"/>
    </row>
    <row r="29" spans="28:30" ht="12.75">
      <c r="AB29" s="8"/>
      <c r="AC29" s="8"/>
      <c r="AD29" s="8"/>
    </row>
    <row r="30" spans="28:30" ht="12.75">
      <c r="AB30" s="8"/>
      <c r="AC30" s="8"/>
      <c r="AD30" s="8"/>
    </row>
    <row r="31" spans="28:30" ht="12.75">
      <c r="AB31" s="8"/>
      <c r="AC31" s="8"/>
      <c r="AD31" s="8"/>
    </row>
    <row r="32" spans="28:30" ht="12.75">
      <c r="AB32" s="8"/>
      <c r="AC32" s="8"/>
      <c r="AD32" s="8"/>
    </row>
    <row r="33" spans="28:30" ht="12.75">
      <c r="AB33" s="8"/>
      <c r="AC33" s="8"/>
      <c r="AD33" s="8"/>
    </row>
    <row r="34" spans="28:30" ht="12.75">
      <c r="AB34" s="8"/>
      <c r="AC34" s="8"/>
      <c r="AD34" s="8"/>
    </row>
    <row r="35" spans="28:30" ht="12.75">
      <c r="AB35" s="8"/>
      <c r="AC35" s="8"/>
      <c r="AD35" s="8"/>
    </row>
    <row r="36" spans="28:30" ht="12.75">
      <c r="AB36" s="8"/>
      <c r="AC36" s="8"/>
      <c r="AD36" s="8"/>
    </row>
    <row r="37" spans="28:30" ht="12.75">
      <c r="AB37" s="8"/>
      <c r="AC37" s="8"/>
      <c r="AD37" s="8"/>
    </row>
    <row r="38" spans="28:30" ht="12.75">
      <c r="AB38" s="8"/>
      <c r="AC38" s="8"/>
      <c r="AD38" s="8"/>
    </row>
    <row r="39" spans="28:30" ht="12.75">
      <c r="AB39" s="8"/>
      <c r="AC39" s="8"/>
      <c r="AD39" s="8"/>
    </row>
    <row r="40" spans="28:30" ht="12.75">
      <c r="AB40" s="8"/>
      <c r="AC40" s="8"/>
      <c r="AD40" s="8"/>
    </row>
    <row r="41" spans="28:30" ht="12.75">
      <c r="AB41" s="8"/>
      <c r="AC41" s="8"/>
      <c r="AD41" s="8"/>
    </row>
    <row r="42" spans="28:30" ht="12.75">
      <c r="AB42" s="8"/>
      <c r="AC42" s="8"/>
      <c r="AD42" s="8"/>
    </row>
    <row r="43" spans="28:30" ht="12.75">
      <c r="AB43" s="8"/>
      <c r="AC43" s="8"/>
      <c r="AD43" s="8"/>
    </row>
    <row r="44" spans="28:30" ht="12.75">
      <c r="AB44" s="8"/>
      <c r="AC44" s="8"/>
      <c r="AD44" s="8"/>
    </row>
    <row r="45" spans="28:30" ht="12.75">
      <c r="AB45" s="8"/>
      <c r="AC45" s="8"/>
      <c r="AD45" s="8"/>
    </row>
    <row r="46" spans="28:30" ht="12.75">
      <c r="AB46" s="8"/>
      <c r="AC46" s="8"/>
      <c r="AD46" s="8"/>
    </row>
    <row r="47" spans="28:30" ht="12.75">
      <c r="AB47" s="8"/>
      <c r="AC47" s="8"/>
      <c r="AD47" s="8"/>
    </row>
    <row r="48" spans="28:30" ht="12.75">
      <c r="AB48" s="8"/>
      <c r="AC48" s="8"/>
      <c r="AD48" s="8"/>
    </row>
    <row r="49" spans="28:30" ht="12.75">
      <c r="AB49" s="8"/>
      <c r="AC49" s="8"/>
      <c r="AD49" s="8"/>
    </row>
    <row r="50" spans="28:30" ht="12.75">
      <c r="AB50" s="8"/>
      <c r="AC50" s="8"/>
      <c r="AD50" s="8"/>
    </row>
    <row r="51" spans="28:30" ht="12.75">
      <c r="AB51" s="8"/>
      <c r="AC51" s="8"/>
      <c r="AD51" s="8"/>
    </row>
    <row r="52" spans="28:30" ht="12.75">
      <c r="AB52" s="8"/>
      <c r="AC52" s="8"/>
      <c r="AD52" s="8"/>
    </row>
    <row r="53" spans="28:30" ht="12.75">
      <c r="AB53" s="8"/>
      <c r="AC53" s="8"/>
      <c r="AD53" s="8"/>
    </row>
    <row r="54" spans="28:30" ht="12.75">
      <c r="AB54" s="8"/>
      <c r="AC54" s="8"/>
      <c r="AD54" s="8"/>
    </row>
    <row r="55" spans="28:30" ht="12.75">
      <c r="AB55" s="8"/>
      <c r="AC55" s="8"/>
      <c r="AD55" s="8"/>
    </row>
    <row r="56" spans="28:30" ht="12.75">
      <c r="AB56" s="8"/>
      <c r="AC56" s="8"/>
      <c r="AD56" s="8"/>
    </row>
    <row r="57" spans="28:30" ht="12.75">
      <c r="AB57" s="8"/>
      <c r="AC57" s="8"/>
      <c r="AD57" s="8"/>
    </row>
    <row r="58" spans="28:30" ht="12.75">
      <c r="AB58" s="8"/>
      <c r="AC58" s="8"/>
      <c r="AD58" s="8"/>
    </row>
    <row r="59" spans="28:30" ht="12.75">
      <c r="AB59" s="8"/>
      <c r="AC59" s="8"/>
      <c r="AD59" s="8"/>
    </row>
  </sheetData>
  <sheetProtection/>
  <mergeCells count="31">
    <mergeCell ref="AD7:AD8"/>
    <mergeCell ref="AA6:AB6"/>
    <mergeCell ref="AC6:AD6"/>
    <mergeCell ref="AE7:AE8"/>
    <mergeCell ref="S7:T7"/>
    <mergeCell ref="U7:V7"/>
    <mergeCell ref="W7:W8"/>
    <mergeCell ref="X7:X8"/>
    <mergeCell ref="Y7:Y8"/>
    <mergeCell ref="Z7:Z8"/>
    <mergeCell ref="AA7:AA8"/>
    <mergeCell ref="AB7:AB8"/>
    <mergeCell ref="AC7:AC8"/>
    <mergeCell ref="K7:L7"/>
    <mergeCell ref="M7:N7"/>
    <mergeCell ref="W6:X6"/>
    <mergeCell ref="Y6:Z6"/>
    <mergeCell ref="O7:P7"/>
    <mergeCell ref="Q7:R7"/>
    <mergeCell ref="C5:R5"/>
    <mergeCell ref="S5:AE5"/>
    <mergeCell ref="G6:J6"/>
    <mergeCell ref="K6:N6"/>
    <mergeCell ref="O6:R6"/>
    <mergeCell ref="S6:V6"/>
    <mergeCell ref="G7:H7"/>
    <mergeCell ref="I7:J7"/>
    <mergeCell ref="A6:A8"/>
    <mergeCell ref="B6:B8"/>
    <mergeCell ref="C6:D7"/>
    <mergeCell ref="E6:F7"/>
  </mergeCells>
  <conditionalFormatting sqref="F1:F65536 B1:B6553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1" t="s">
        <v>29</v>
      </c>
      <c r="K1" s="11" t="s">
        <v>30</v>
      </c>
      <c r="L1" s="11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1" t="s">
        <v>36</v>
      </c>
    </row>
    <row r="2" spans="1:17" ht="12.75">
      <c r="A2" s="11">
        <v>896</v>
      </c>
      <c r="B2" s="11">
        <v>234</v>
      </c>
      <c r="C2" s="11">
        <v>75</v>
      </c>
      <c r="D2" s="11">
        <v>58</v>
      </c>
      <c r="E2" s="11">
        <v>1720</v>
      </c>
      <c r="F2" s="11">
        <v>1207</v>
      </c>
      <c r="G2" s="11">
        <v>843</v>
      </c>
      <c r="H2" s="11">
        <v>813</v>
      </c>
      <c r="I2" s="11">
        <v>0</v>
      </c>
      <c r="J2" s="11">
        <v>0</v>
      </c>
      <c r="K2" s="11">
        <v>0</v>
      </c>
      <c r="L2" s="11">
        <v>3534</v>
      </c>
      <c r="M2" s="11" t="s">
        <v>37</v>
      </c>
      <c r="N2" s="14" t="s">
        <v>38</v>
      </c>
      <c r="O2" s="11">
        <v>5</v>
      </c>
      <c r="P2" s="11" t="s">
        <v>37</v>
      </c>
      <c r="Q2" s="11" t="s">
        <v>37</v>
      </c>
    </row>
    <row r="3" spans="1:17" ht="12.75">
      <c r="A3" s="11">
        <v>275</v>
      </c>
      <c r="B3" s="11">
        <v>93</v>
      </c>
      <c r="C3" s="11">
        <v>61</v>
      </c>
      <c r="D3" s="11">
        <v>36</v>
      </c>
      <c r="E3" s="11">
        <v>573</v>
      </c>
      <c r="F3" s="11">
        <v>442</v>
      </c>
      <c r="G3" s="11">
        <v>711</v>
      </c>
      <c r="H3" s="11">
        <v>685</v>
      </c>
      <c r="I3" s="11">
        <v>0</v>
      </c>
      <c r="J3" s="11">
        <v>1</v>
      </c>
      <c r="K3" s="11">
        <v>0</v>
      </c>
      <c r="L3" s="11">
        <v>1621</v>
      </c>
      <c r="M3" s="11" t="s">
        <v>39</v>
      </c>
      <c r="N3" s="14" t="s">
        <v>40</v>
      </c>
      <c r="O3" s="11">
        <v>3</v>
      </c>
      <c r="P3" s="11" t="s">
        <v>39</v>
      </c>
      <c r="Q3" s="11" t="s">
        <v>39</v>
      </c>
    </row>
    <row r="4" spans="1:17" ht="12.75">
      <c r="A4" s="11">
        <v>899</v>
      </c>
      <c r="B4" s="11">
        <v>265</v>
      </c>
      <c r="C4" s="11">
        <v>140</v>
      </c>
      <c r="D4" s="11">
        <v>96</v>
      </c>
      <c r="E4" s="11">
        <v>2548</v>
      </c>
      <c r="F4" s="11">
        <v>1940</v>
      </c>
      <c r="G4" s="11">
        <v>1353</v>
      </c>
      <c r="H4" s="11">
        <v>1340</v>
      </c>
      <c r="I4" s="11">
        <v>0</v>
      </c>
      <c r="J4" s="11">
        <v>9</v>
      </c>
      <c r="K4" s="11">
        <v>0</v>
      </c>
      <c r="L4" s="11">
        <v>4949</v>
      </c>
      <c r="M4" s="11" t="s">
        <v>41</v>
      </c>
      <c r="N4" s="14" t="s">
        <v>42</v>
      </c>
      <c r="O4" s="11">
        <v>7</v>
      </c>
      <c r="P4" s="11" t="s">
        <v>41</v>
      </c>
      <c r="Q4" s="11" t="s">
        <v>41</v>
      </c>
    </row>
    <row r="5" spans="1:17" ht="12.75">
      <c r="A5" s="11">
        <v>257</v>
      </c>
      <c r="B5" s="11">
        <v>80</v>
      </c>
      <c r="C5" s="11">
        <v>70</v>
      </c>
      <c r="D5" s="11">
        <v>49</v>
      </c>
      <c r="E5" s="11">
        <v>653</v>
      </c>
      <c r="F5" s="11">
        <v>502</v>
      </c>
      <c r="G5" s="11">
        <v>429</v>
      </c>
      <c r="H5" s="11">
        <v>416</v>
      </c>
      <c r="I5" s="11">
        <v>0</v>
      </c>
      <c r="J5" s="11">
        <v>3</v>
      </c>
      <c r="K5" s="11">
        <v>0</v>
      </c>
      <c r="L5" s="11">
        <v>1412</v>
      </c>
      <c r="M5" s="11" t="s">
        <v>43</v>
      </c>
      <c r="N5" s="14" t="s">
        <v>44</v>
      </c>
      <c r="O5" s="11">
        <v>3</v>
      </c>
      <c r="P5" s="11" t="s">
        <v>43</v>
      </c>
      <c r="Q5" s="11" t="s">
        <v>43</v>
      </c>
    </row>
    <row r="6" spans="1:17" ht="12.75">
      <c r="A6" s="11">
        <v>502</v>
      </c>
      <c r="B6" s="11">
        <v>227</v>
      </c>
      <c r="C6" s="11">
        <v>144</v>
      </c>
      <c r="D6" s="11">
        <v>90</v>
      </c>
      <c r="E6" s="11">
        <v>2326</v>
      </c>
      <c r="F6" s="11">
        <v>1641</v>
      </c>
      <c r="G6" s="11">
        <v>812</v>
      </c>
      <c r="H6" s="11">
        <v>812</v>
      </c>
      <c r="I6" s="11">
        <v>0</v>
      </c>
      <c r="J6" s="11">
        <v>11</v>
      </c>
      <c r="K6" s="11">
        <v>0</v>
      </c>
      <c r="L6" s="11">
        <v>3795</v>
      </c>
      <c r="M6" s="11" t="s">
        <v>45</v>
      </c>
      <c r="N6" s="14" t="s">
        <v>46</v>
      </c>
      <c r="O6" s="11">
        <v>6</v>
      </c>
      <c r="P6" s="11" t="s">
        <v>45</v>
      </c>
      <c r="Q6" s="11" t="s">
        <v>45</v>
      </c>
    </row>
    <row r="7" spans="1:17" ht="12.75">
      <c r="A7" s="11">
        <v>298</v>
      </c>
      <c r="B7" s="11">
        <v>101</v>
      </c>
      <c r="C7" s="11">
        <v>83</v>
      </c>
      <c r="D7" s="11">
        <v>64</v>
      </c>
      <c r="E7" s="11">
        <v>590</v>
      </c>
      <c r="F7" s="11">
        <v>463</v>
      </c>
      <c r="G7" s="11">
        <v>529</v>
      </c>
      <c r="H7" s="11">
        <v>524</v>
      </c>
      <c r="I7" s="11">
        <v>0</v>
      </c>
      <c r="J7" s="11">
        <v>5</v>
      </c>
      <c r="K7" s="11">
        <v>0</v>
      </c>
      <c r="L7" s="11">
        <v>1505</v>
      </c>
      <c r="M7" s="11" t="s">
        <v>47</v>
      </c>
      <c r="N7" s="14" t="s">
        <v>48</v>
      </c>
      <c r="O7" s="11">
        <v>3</v>
      </c>
      <c r="P7" s="11" t="s">
        <v>47</v>
      </c>
      <c r="Q7" s="11" t="s">
        <v>47</v>
      </c>
    </row>
    <row r="8" spans="1:17" ht="12.75">
      <c r="A8" s="11">
        <v>1435</v>
      </c>
      <c r="B8" s="11">
        <v>538</v>
      </c>
      <c r="C8" s="11">
        <v>381</v>
      </c>
      <c r="D8" s="11">
        <v>195</v>
      </c>
      <c r="E8" s="11">
        <v>5562</v>
      </c>
      <c r="F8" s="11">
        <v>3417</v>
      </c>
      <c r="G8" s="11">
        <v>1940</v>
      </c>
      <c r="H8" s="11">
        <v>1916</v>
      </c>
      <c r="I8" s="11">
        <v>0</v>
      </c>
      <c r="J8" s="11">
        <v>32</v>
      </c>
      <c r="K8" s="11">
        <v>0</v>
      </c>
      <c r="L8" s="11">
        <v>9350</v>
      </c>
      <c r="M8" s="11" t="s">
        <v>49</v>
      </c>
      <c r="N8" s="14" t="s">
        <v>50</v>
      </c>
      <c r="O8" s="11">
        <v>18</v>
      </c>
      <c r="P8" s="11" t="s">
        <v>49</v>
      </c>
      <c r="Q8" s="11" t="s">
        <v>49</v>
      </c>
    </row>
    <row r="9" spans="1:17" ht="12.75">
      <c r="A9" s="11">
        <v>442</v>
      </c>
      <c r="B9" s="11">
        <v>129</v>
      </c>
      <c r="C9" s="11">
        <v>46</v>
      </c>
      <c r="D9" s="11">
        <v>41</v>
      </c>
      <c r="E9" s="11">
        <v>648</v>
      </c>
      <c r="F9" s="11">
        <v>466</v>
      </c>
      <c r="G9" s="11">
        <v>746</v>
      </c>
      <c r="H9" s="11">
        <v>742</v>
      </c>
      <c r="I9" s="11">
        <v>0</v>
      </c>
      <c r="J9" s="11">
        <v>3</v>
      </c>
      <c r="K9" s="11">
        <v>0</v>
      </c>
      <c r="L9" s="11">
        <v>1885</v>
      </c>
      <c r="M9" s="11" t="s">
        <v>51</v>
      </c>
      <c r="N9" s="14" t="s">
        <v>52</v>
      </c>
      <c r="O9" s="11">
        <v>4</v>
      </c>
      <c r="P9" s="11" t="s">
        <v>51</v>
      </c>
      <c r="Q9" s="11" t="s">
        <v>51</v>
      </c>
    </row>
    <row r="10" spans="1:17" ht="12.75">
      <c r="A10" s="11">
        <v>689</v>
      </c>
      <c r="B10" s="11">
        <v>348</v>
      </c>
      <c r="C10" s="11">
        <v>46</v>
      </c>
      <c r="D10" s="11">
        <v>33</v>
      </c>
      <c r="E10" s="11">
        <v>1445</v>
      </c>
      <c r="F10" s="11">
        <v>1128</v>
      </c>
      <c r="G10" s="11">
        <v>665</v>
      </c>
      <c r="H10" s="11">
        <v>660</v>
      </c>
      <c r="I10" s="11">
        <v>0</v>
      </c>
      <c r="J10" s="11">
        <v>9</v>
      </c>
      <c r="K10" s="11">
        <v>0</v>
      </c>
      <c r="L10" s="11">
        <v>2854</v>
      </c>
      <c r="M10" s="11" t="s">
        <v>53</v>
      </c>
      <c r="N10" s="14" t="s">
        <v>54</v>
      </c>
      <c r="O10" s="11">
        <v>4</v>
      </c>
      <c r="P10" s="11" t="s">
        <v>53</v>
      </c>
      <c r="Q10" s="11" t="s">
        <v>53</v>
      </c>
    </row>
    <row r="11" spans="1:17" ht="12.75">
      <c r="A11" s="11">
        <v>630</v>
      </c>
      <c r="B11" s="11">
        <v>203</v>
      </c>
      <c r="C11" s="11">
        <v>118</v>
      </c>
      <c r="D11" s="11">
        <v>101</v>
      </c>
      <c r="E11" s="11">
        <v>1752</v>
      </c>
      <c r="F11" s="11">
        <v>948</v>
      </c>
      <c r="G11" s="11">
        <v>1020</v>
      </c>
      <c r="H11" s="11">
        <v>1019</v>
      </c>
      <c r="I11" s="11">
        <v>0</v>
      </c>
      <c r="J11" s="11">
        <v>8</v>
      </c>
      <c r="K11" s="11">
        <v>0</v>
      </c>
      <c r="L11" s="11">
        <v>3528</v>
      </c>
      <c r="M11" s="11" t="s">
        <v>55</v>
      </c>
      <c r="N11" s="14" t="s">
        <v>56</v>
      </c>
      <c r="O11" s="11">
        <v>5</v>
      </c>
      <c r="P11" s="11" t="s">
        <v>55</v>
      </c>
      <c r="Q11" s="11" t="s">
        <v>55</v>
      </c>
    </row>
    <row r="12" spans="1:17" ht="12.75">
      <c r="A12" s="11">
        <v>829</v>
      </c>
      <c r="B12" s="11">
        <v>363</v>
      </c>
      <c r="C12" s="11">
        <v>93</v>
      </c>
      <c r="D12" s="11">
        <v>72</v>
      </c>
      <c r="E12" s="11">
        <v>2615</v>
      </c>
      <c r="F12" s="11">
        <v>2099</v>
      </c>
      <c r="G12" s="11">
        <v>1173</v>
      </c>
      <c r="H12" s="11">
        <v>1165</v>
      </c>
      <c r="I12" s="11">
        <v>1</v>
      </c>
      <c r="J12" s="11">
        <v>5</v>
      </c>
      <c r="K12" s="11">
        <v>0</v>
      </c>
      <c r="L12" s="11">
        <v>4716</v>
      </c>
      <c r="M12" s="11" t="s">
        <v>57</v>
      </c>
      <c r="N12" s="14" t="s">
        <v>58</v>
      </c>
      <c r="O12" s="11">
        <v>8</v>
      </c>
      <c r="P12" s="11" t="s">
        <v>57</v>
      </c>
      <c r="Q12" s="11" t="s">
        <v>57</v>
      </c>
    </row>
    <row r="13" spans="1:17" ht="12.75">
      <c r="A13" s="11">
        <v>5408</v>
      </c>
      <c r="B13" s="11">
        <v>760</v>
      </c>
      <c r="C13" s="11">
        <v>735</v>
      </c>
      <c r="D13" s="11">
        <v>459</v>
      </c>
      <c r="E13" s="11">
        <v>8030</v>
      </c>
      <c r="F13" s="11">
        <v>5036</v>
      </c>
      <c r="G13" s="11">
        <v>7509</v>
      </c>
      <c r="H13" s="11">
        <v>7341</v>
      </c>
      <c r="I13" s="11">
        <v>5</v>
      </c>
      <c r="J13" s="11">
        <v>23</v>
      </c>
      <c r="K13" s="11">
        <v>0</v>
      </c>
      <c r="L13" s="11">
        <v>21710</v>
      </c>
      <c r="M13" s="11" t="s">
        <v>59</v>
      </c>
      <c r="N13" s="14" t="s">
        <v>60</v>
      </c>
      <c r="O13" s="11">
        <v>21</v>
      </c>
      <c r="P13" s="11" t="s">
        <v>59</v>
      </c>
      <c r="Q13" s="11" t="s">
        <v>59</v>
      </c>
    </row>
    <row r="14" spans="1:17" ht="12.75">
      <c r="A14" s="11">
        <v>940</v>
      </c>
      <c r="B14" s="11">
        <v>308</v>
      </c>
      <c r="C14" s="11">
        <v>198</v>
      </c>
      <c r="D14" s="11">
        <v>112</v>
      </c>
      <c r="E14" s="11">
        <v>2339</v>
      </c>
      <c r="F14" s="11">
        <v>1847</v>
      </c>
      <c r="G14" s="11">
        <v>1474</v>
      </c>
      <c r="H14" s="11">
        <v>1474</v>
      </c>
      <c r="I14" s="11">
        <v>1</v>
      </c>
      <c r="J14" s="11">
        <v>7</v>
      </c>
      <c r="K14" s="11">
        <v>0</v>
      </c>
      <c r="L14" s="11">
        <v>4959</v>
      </c>
      <c r="M14" s="11" t="s">
        <v>61</v>
      </c>
      <c r="N14" s="14" t="s">
        <v>62</v>
      </c>
      <c r="O14" s="11">
        <v>8</v>
      </c>
      <c r="P14" s="11" t="s">
        <v>61</v>
      </c>
      <c r="Q14" s="11" t="s">
        <v>61</v>
      </c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/>
      <c r="O18" s="11"/>
      <c r="P18" s="11"/>
      <c r="Q18" s="11"/>
    </row>
    <row r="19" spans="1:1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  <c r="O19" s="11"/>
      <c r="P19" s="11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/>
      <c r="O20" s="11"/>
      <c r="P20" s="11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/>
      <c r="O21" s="11"/>
      <c r="P21" s="1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1"/>
      <c r="P23" s="11"/>
    </row>
    <row r="24" spans="1:16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1"/>
      <c r="P24" s="11"/>
    </row>
    <row r="25" spans="1:16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1"/>
      <c r="P25" s="11"/>
    </row>
    <row r="26" spans="1:16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1"/>
      <c r="P26" s="11"/>
    </row>
    <row r="27" spans="1:16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  <c r="O27" s="11"/>
      <c r="P27" s="11"/>
    </row>
    <row r="28" spans="1:16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  <c r="O28" s="11"/>
      <c r="P28" s="11"/>
    </row>
    <row r="29" spans="1:16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4"/>
      <c r="O29" s="11"/>
      <c r="P29" s="11"/>
    </row>
    <row r="30" spans="1:16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O30" s="11"/>
      <c r="P30" s="11"/>
    </row>
    <row r="31" spans="1:16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/>
      <c r="O31" s="11"/>
      <c r="P31" s="1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O32" s="11"/>
      <c r="P32" s="11"/>
    </row>
    <row r="33" spans="1:16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4"/>
      <c r="O33" s="11"/>
      <c r="P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</cp:lastModifiedBy>
  <cp:lastPrinted>2013-07-28T06:46:30Z</cp:lastPrinted>
  <dcterms:created xsi:type="dcterms:W3CDTF">2011-07-25T06:40:06Z</dcterms:created>
  <dcterms:modified xsi:type="dcterms:W3CDTF">2014-02-19T09:05:56Z</dcterms:modified>
  <cp:category/>
  <cp:version/>
  <cp:contentType/>
  <cp:contentStatus/>
</cp:coreProperties>
</file>